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40" windowWidth="20560" windowHeight="10560" activeTab="0"/>
  </bookViews>
  <sheets>
    <sheet name="long wave excel" sheetId="1" r:id="rId1"/>
  </sheets>
  <definedNames>
    <definedName name="parameters">'long wave excel'!$Q$14</definedName>
  </definedNames>
  <calcPr fullCalcOnLoad="1"/>
</workbook>
</file>

<file path=xl/sharedStrings.xml><?xml version="1.0" encoding="utf-8"?>
<sst xmlns="http://schemas.openxmlformats.org/spreadsheetml/2006/main" count="35" uniqueCount="24">
  <si>
    <t>BACKLOG OF ORDERS</t>
  </si>
  <si>
    <t>Backlog</t>
  </si>
  <si>
    <t>ORDERS FULFILLED</t>
  </si>
  <si>
    <t>MMM</t>
  </si>
  <si>
    <t>NEW ORDERS</t>
  </si>
  <si>
    <t>MMG</t>
  </si>
  <si>
    <t/>
  </si>
  <si>
    <t>you</t>
  </si>
  <si>
    <t xml:space="preserve"> decide!</t>
  </si>
  <si>
    <t>computer)</t>
  </si>
  <si>
    <t>(given by</t>
  </si>
  <si>
    <t>START OF YEAR</t>
  </si>
  <si>
    <t>END OF YEAR</t>
  </si>
  <si>
    <t>DURING YEAR</t>
  </si>
  <si>
    <t>Wear Out</t>
  </si>
  <si>
    <t>.1 * MMM</t>
  </si>
  <si>
    <t>Capacity</t>
  </si>
  <si>
    <t>teacher's parameters</t>
  </si>
  <si>
    <t>randomness? (0-1)</t>
  </si>
  <si>
    <t>initial jump</t>
  </si>
  <si>
    <t>5 figure random seed</t>
  </si>
  <si>
    <t>s'sheet calculates</t>
  </si>
  <si>
    <t>notice</t>
  </si>
  <si>
    <t>this!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</si>
</sst>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u val="single"/>
      <sz val="9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Geneva"/>
      <family val="0"/>
    </font>
    <font>
      <u val="single"/>
      <sz val="10"/>
      <color indexed="20"/>
      <name val="Geneva"/>
      <family val="0"/>
    </font>
    <font>
      <sz val="8"/>
      <color indexed="8"/>
      <name val="Geneva"/>
      <family val="0"/>
    </font>
    <font>
      <b/>
      <sz val="8"/>
      <color indexed="8"/>
      <name val="Geneva"/>
      <family val="0"/>
    </font>
    <font>
      <b/>
      <i/>
      <sz val="9"/>
      <color indexed="10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i/>
      <sz val="9"/>
      <color rgb="FFFF0000"/>
      <name val="Genev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0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/>
    </xf>
    <xf numFmtId="0" fontId="4" fillId="0" borderId="18" xfId="0" applyFont="1" applyBorder="1" applyAlignment="1" quotePrefix="1">
      <alignment horizontal="center"/>
    </xf>
    <xf numFmtId="0" fontId="0" fillId="0" borderId="19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5"/>
          <c:w val="0.91875"/>
          <c:h val="0.86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yVal>
            <c:numRef>
              <c:f>'long wave excel'!$F$19:$F$113</c:f>
            </c:numRef>
          </c:yVal>
          <c:smooth val="0"/>
        </c:ser>
        <c:axId val="37647576"/>
        <c:axId val="3283865"/>
      </c:scatterChart>
      <c:valAx>
        <c:axId val="37647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3865"/>
        <c:crosses val="autoZero"/>
        <c:crossBetween val="midCat"/>
        <c:dispUnits/>
        <c:majorUnit val="6"/>
        <c:minorUnit val="1"/>
      </c:valAx>
      <c:valAx>
        <c:axId val="32838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Capacity/ Backlog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47576"/>
        <c:crosses val="autoZero"/>
        <c:crossBetween val="midCat"/>
        <c:dispUnits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0</xdr:rowOff>
    </xdr:from>
    <xdr:to>
      <xdr:col>12</xdr:col>
      <xdr:colOff>447675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1066800" y="0"/>
        <a:ext cx="34385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R150"/>
  <sheetViews>
    <sheetView tabSelected="1" workbookViewId="0" topLeftCell="A1">
      <pane ySplit="4980" topLeftCell="BM19" activePane="topLeft" state="split"/>
      <selection pane="topLeft" activeCell="C17" sqref="C17:C18"/>
      <selection pane="bottomLeft" activeCell="E19" sqref="E19"/>
    </sheetView>
  </sheetViews>
  <sheetFormatPr defaultColWidth="12.375" defaultRowHeight="12.75"/>
  <cols>
    <col min="1" max="1" width="3.375" style="0" customWidth="1"/>
    <col min="2" max="3" width="6.75390625" style="0" customWidth="1"/>
    <col min="4" max="4" width="7.25390625" style="10" customWidth="1"/>
    <col min="5" max="5" width="8.00390625" style="0" customWidth="1"/>
    <col min="6" max="6" width="8.00390625" style="0" hidden="1" customWidth="1"/>
    <col min="7" max="7" width="9.75390625" style="0" hidden="1" customWidth="1"/>
    <col min="8" max="8" width="10.75390625" style="0" hidden="1" customWidth="1"/>
    <col min="9" max="9" width="9.75390625" style="0" hidden="1" customWidth="1"/>
    <col min="10" max="10" width="6.75390625" style="0" customWidth="1"/>
    <col min="11" max="11" width="7.625" style="0" customWidth="1"/>
    <col min="12" max="12" width="6.75390625" style="0" customWidth="1"/>
    <col min="13" max="13" width="7.75390625" style="0" customWidth="1"/>
    <col min="14" max="15" width="7.875" style="1" customWidth="1"/>
    <col min="16" max="16" width="5.875" style="2" customWidth="1"/>
    <col min="17" max="17" width="15.875" style="0" customWidth="1"/>
    <col min="18" max="18" width="6.75390625" style="0" customWidth="1"/>
  </cols>
  <sheetData>
    <row r="14" spans="2:17" ht="13.5" thickBot="1">
      <c r="B14" s="15" t="s">
        <v>11</v>
      </c>
      <c r="C14" s="15"/>
      <c r="D14" s="15"/>
      <c r="E14" s="23"/>
      <c r="F14" s="10"/>
      <c r="G14" t="s">
        <v>13</v>
      </c>
      <c r="H14" s="18"/>
      <c r="J14" s="15" t="s">
        <v>12</v>
      </c>
      <c r="K14" s="15"/>
      <c r="L14" s="15"/>
      <c r="M14" s="15"/>
      <c r="N14" s="22"/>
      <c r="O14" s="11"/>
      <c r="Q14" t="s">
        <v>17</v>
      </c>
    </row>
    <row r="15" spans="2:18" ht="13.5" thickTop="1">
      <c r="B15" s="4" t="s">
        <v>16</v>
      </c>
      <c r="C15" s="8" t="s">
        <v>0</v>
      </c>
      <c r="D15" s="7"/>
      <c r="E15" s="24" t="s">
        <v>3</v>
      </c>
      <c r="F15" s="27"/>
      <c r="G15" s="17" t="s">
        <v>2</v>
      </c>
      <c r="H15" s="19"/>
      <c r="I15" s="16" t="s">
        <v>14</v>
      </c>
      <c r="J15" s="8" t="s">
        <v>0</v>
      </c>
      <c r="K15" s="7"/>
      <c r="L15" s="10" t="s">
        <v>4</v>
      </c>
      <c r="M15" s="21"/>
      <c r="N15" s="4" t="s">
        <v>16</v>
      </c>
      <c r="O15" s="4"/>
      <c r="P15" s="5"/>
      <c r="Q15" t="s">
        <v>18</v>
      </c>
      <c r="R15">
        <v>0</v>
      </c>
    </row>
    <row r="16" spans="2:18" ht="12.75">
      <c r="B16" s="4" t="s">
        <v>3</v>
      </c>
      <c r="C16" s="12" t="s">
        <v>3</v>
      </c>
      <c r="D16" s="13" t="s">
        <v>5</v>
      </c>
      <c r="E16" s="25" t="s">
        <v>1</v>
      </c>
      <c r="F16" s="28"/>
      <c r="G16" s="9" t="s">
        <v>3</v>
      </c>
      <c r="H16" s="20" t="s">
        <v>5</v>
      </c>
      <c r="I16" s="9" t="s">
        <v>15</v>
      </c>
      <c r="J16" s="12" t="s">
        <v>3</v>
      </c>
      <c r="K16" s="13" t="s">
        <v>5</v>
      </c>
      <c r="L16" s="6" t="s">
        <v>3</v>
      </c>
      <c r="M16" s="13" t="s">
        <v>5</v>
      </c>
      <c r="N16" s="3" t="s">
        <v>3</v>
      </c>
      <c r="O16" s="3"/>
      <c r="P16" s="5"/>
      <c r="Q16" t="s">
        <v>19</v>
      </c>
      <c r="R16">
        <v>45</v>
      </c>
    </row>
    <row r="17" spans="2:18" ht="12.75">
      <c r="B17" s="9"/>
      <c r="C17" s="30" t="s">
        <v>22</v>
      </c>
      <c r="E17" s="9"/>
      <c r="F17" s="9"/>
      <c r="G17" s="9"/>
      <c r="H17" s="9"/>
      <c r="J17" s="10"/>
      <c r="K17" s="10"/>
      <c r="L17" s="29" t="s">
        <v>7</v>
      </c>
      <c r="M17" s="6" t="s">
        <v>10</v>
      </c>
      <c r="N17" s="3"/>
      <c r="O17" s="3"/>
      <c r="P17" s="5"/>
      <c r="Q17" s="26" t="s">
        <v>20</v>
      </c>
      <c r="R17" s="26">
        <v>27889</v>
      </c>
    </row>
    <row r="18" spans="2:18" ht="12.75">
      <c r="B18" s="9"/>
      <c r="C18" s="30" t="s">
        <v>23</v>
      </c>
      <c r="D18" s="9"/>
      <c r="E18" s="9"/>
      <c r="F18" s="9"/>
      <c r="J18" s="14" t="s">
        <v>6</v>
      </c>
      <c r="K18" s="9"/>
      <c r="L18" s="29" t="s">
        <v>8</v>
      </c>
      <c r="M18" s="6" t="s">
        <v>9</v>
      </c>
      <c r="N18" s="3"/>
      <c r="O18" s="3"/>
      <c r="P18" s="5"/>
      <c r="Q18" t="s">
        <v>21</v>
      </c>
      <c r="R18">
        <f>M$19+R$16</f>
        <v>495</v>
      </c>
    </row>
    <row r="19" spans="1:18" ht="12.75">
      <c r="A19">
        <v>0</v>
      </c>
      <c r="B19" s="1">
        <v>500</v>
      </c>
      <c r="C19" s="1">
        <v>50</v>
      </c>
      <c r="D19" s="11">
        <v>450</v>
      </c>
      <c r="E19" s="2">
        <f>B19/(C19+D19)</f>
        <v>1</v>
      </c>
      <c r="F19" s="2">
        <f>IF(E19="",-100,E19)</f>
        <v>1</v>
      </c>
      <c r="G19" s="1">
        <f>MIN(1,E19)*C19</f>
        <v>50</v>
      </c>
      <c r="H19" s="1">
        <f>E19*D19</f>
        <v>450</v>
      </c>
      <c r="I19" s="1">
        <f>B19/10</f>
        <v>50</v>
      </c>
      <c r="J19" s="1">
        <f>C19-G19</f>
        <v>0</v>
      </c>
      <c r="K19" s="1">
        <f>D19-H19</f>
        <v>0</v>
      </c>
      <c r="L19">
        <v>50</v>
      </c>
      <c r="M19" s="1">
        <f>IF(L19&lt;&gt;"",450,"")</f>
        <v>450</v>
      </c>
      <c r="N19" s="1">
        <f aca="true" t="shared" si="0" ref="N19:N50">IF(M19="","",0.9*B19+(C19-J19))</f>
        <v>500</v>
      </c>
      <c r="R19" s="2"/>
    </row>
    <row r="20" spans="1:18" ht="12.75">
      <c r="A20">
        <f>IF(L19="","",A19+1)</f>
        <v>1</v>
      </c>
      <c r="B20" s="1">
        <f>N19</f>
        <v>500</v>
      </c>
      <c r="C20" s="1">
        <f>IF(M19&lt;&gt;"",J19+L19,"")</f>
        <v>50</v>
      </c>
      <c r="D20" s="11">
        <f>IF(M19&lt;&gt;"",K19+M19,"")</f>
        <v>450</v>
      </c>
      <c r="E20" s="2">
        <f>IF(N19="","",B20/(C20+D20))</f>
        <v>1</v>
      </c>
      <c r="F20" s="2">
        <f aca="true" t="shared" si="1" ref="F20:F83">IF(E20="",-100,E20)</f>
        <v>1</v>
      </c>
      <c r="G20" s="1">
        <f aca="true" t="shared" si="2" ref="G20:G51">IF(N19&lt;&gt;"",MIN(1,E20)*C20,"")</f>
        <v>50</v>
      </c>
      <c r="H20" s="1">
        <f aca="true" t="shared" si="3" ref="H20:H51">IF(N19&lt;&gt;"",MIN(1,E20)*D20,"")</f>
        <v>450</v>
      </c>
      <c r="I20" s="1">
        <f aca="true" t="shared" si="4" ref="I20:I51">IF(N19&lt;&gt;"",B20/10,"")</f>
        <v>50</v>
      </c>
      <c r="J20" s="1">
        <f aca="true" t="shared" si="5" ref="J20:J51">IF(M19&lt;&gt;"",C20-G20,"")</f>
        <v>0</v>
      </c>
      <c r="K20" s="1">
        <f aca="true" t="shared" si="6" ref="K20:K51">IF(M19&lt;&gt;"",D20-H20,"")</f>
        <v>0</v>
      </c>
      <c r="M20" s="1">
        <f aca="true" t="shared" si="7" ref="M20:M51">IF(L20="","",IF(M19&lt;M$19,MAX(M19/(1+2*R$16/M$19),(1-R$15)*R$18+R$15*(M19+R$16*2*R20)),(1-R$15)*R$18+R$15*(M19+R$16*2*R20)))</f>
      </c>
      <c r="N20" s="1">
        <f t="shared" si="0"/>
      </c>
      <c r="R20" s="2">
        <f>IF(L20="","",2*(((M19+0.73)*R$17)-INT((M19+0.73)*R$17))-1)</f>
      </c>
    </row>
    <row r="21" spans="2:18" ht="12.75">
      <c r="B21" s="1">
        <f aca="true" t="shared" si="8" ref="B21:B84">N20</f>
      </c>
      <c r="C21" s="1">
        <f aca="true" t="shared" si="9" ref="C21:C84">IF(M20&lt;&gt;"",J20+L20,"")</f>
      </c>
      <c r="D21" s="11">
        <f aca="true" t="shared" si="10" ref="D21:D84">IF(M20&lt;&gt;"",K20+M20,"")</f>
      </c>
      <c r="E21" s="2">
        <f>IF(N20="","",B21/(C21+D21))</f>
      </c>
      <c r="F21" s="2">
        <f t="shared" si="1"/>
        <v>-100</v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M21" s="1">
        <f t="shared" si="7"/>
      </c>
      <c r="N21" s="1">
        <f t="shared" si="0"/>
      </c>
      <c r="R21" s="2">
        <f aca="true" t="shared" si="11" ref="R21:R52">IF(L21="","",2*(((M20+R20)*R$17)-INT((M20+R20)*R$17))-1)</f>
      </c>
    </row>
    <row r="22" spans="2:18" ht="12.75">
      <c r="B22" s="1">
        <f t="shared" si="8"/>
      </c>
      <c r="C22" s="1">
        <f t="shared" si="9"/>
      </c>
      <c r="D22" s="11">
        <f t="shared" si="10"/>
      </c>
      <c r="E22" s="2">
        <f aca="true" t="shared" si="12" ref="E22:E85">IF(N21="","",B22/(C22+D22))</f>
      </c>
      <c r="F22" s="2">
        <f t="shared" si="1"/>
        <v>-100</v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M22" s="1">
        <f t="shared" si="7"/>
      </c>
      <c r="N22" s="1">
        <f t="shared" si="0"/>
      </c>
      <c r="R22" s="2">
        <f t="shared" si="11"/>
      </c>
    </row>
    <row r="23" spans="2:18" ht="12.75">
      <c r="B23" s="1">
        <f t="shared" si="8"/>
      </c>
      <c r="C23" s="1">
        <f t="shared" si="9"/>
      </c>
      <c r="D23" s="11">
        <f t="shared" si="10"/>
      </c>
      <c r="E23" s="2">
        <f t="shared" si="12"/>
      </c>
      <c r="F23" s="2">
        <f t="shared" si="1"/>
        <v>-100</v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M23" s="1">
        <f t="shared" si="7"/>
      </c>
      <c r="N23" s="1">
        <f t="shared" si="0"/>
      </c>
      <c r="R23" s="2">
        <f t="shared" si="11"/>
      </c>
    </row>
    <row r="24" spans="2:18" ht="12.75">
      <c r="B24" s="1">
        <f t="shared" si="8"/>
      </c>
      <c r="C24" s="1">
        <f t="shared" si="9"/>
      </c>
      <c r="D24" s="11">
        <f t="shared" si="10"/>
      </c>
      <c r="E24" s="2">
        <f t="shared" si="12"/>
      </c>
      <c r="F24" s="2">
        <f t="shared" si="1"/>
        <v>-100</v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M24" s="1">
        <f t="shared" si="7"/>
      </c>
      <c r="N24" s="1">
        <f t="shared" si="0"/>
      </c>
      <c r="R24" s="2">
        <f t="shared" si="11"/>
      </c>
    </row>
    <row r="25" spans="2:18" ht="12.75">
      <c r="B25" s="1">
        <f t="shared" si="8"/>
      </c>
      <c r="C25" s="1">
        <f t="shared" si="9"/>
      </c>
      <c r="D25" s="11">
        <f t="shared" si="10"/>
      </c>
      <c r="E25" s="2">
        <f t="shared" si="12"/>
      </c>
      <c r="F25" s="2">
        <f t="shared" si="1"/>
        <v>-100</v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M25" s="1">
        <f t="shared" si="7"/>
      </c>
      <c r="N25" s="1">
        <f t="shared" si="0"/>
      </c>
      <c r="R25" s="2">
        <f t="shared" si="11"/>
      </c>
    </row>
    <row r="26" spans="2:18" ht="12.75">
      <c r="B26" s="1">
        <f t="shared" si="8"/>
      </c>
      <c r="C26" s="1">
        <f t="shared" si="9"/>
      </c>
      <c r="D26" s="11">
        <f t="shared" si="10"/>
      </c>
      <c r="E26" s="2">
        <f t="shared" si="12"/>
      </c>
      <c r="F26" s="2">
        <f t="shared" si="1"/>
        <v>-100</v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M26" s="1">
        <f t="shared" si="7"/>
      </c>
      <c r="N26" s="1">
        <f t="shared" si="0"/>
      </c>
      <c r="R26" s="2">
        <f t="shared" si="11"/>
      </c>
    </row>
    <row r="27" spans="2:18" ht="12.75">
      <c r="B27" s="1">
        <f t="shared" si="8"/>
      </c>
      <c r="C27" s="1">
        <f t="shared" si="9"/>
      </c>
      <c r="D27" s="11">
        <f t="shared" si="10"/>
      </c>
      <c r="E27" s="2">
        <f t="shared" si="12"/>
      </c>
      <c r="F27" s="2">
        <f t="shared" si="1"/>
        <v>-100</v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M27" s="1">
        <f t="shared" si="7"/>
      </c>
      <c r="N27" s="1">
        <f t="shared" si="0"/>
      </c>
      <c r="R27" s="2">
        <f t="shared" si="11"/>
      </c>
    </row>
    <row r="28" spans="2:18" ht="12.75">
      <c r="B28" s="1">
        <f t="shared" si="8"/>
      </c>
      <c r="C28" s="1">
        <f t="shared" si="9"/>
      </c>
      <c r="D28" s="11">
        <f t="shared" si="10"/>
      </c>
      <c r="E28" s="2">
        <f t="shared" si="12"/>
      </c>
      <c r="F28" s="2">
        <f t="shared" si="1"/>
        <v>-100</v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M28" s="1">
        <f t="shared" si="7"/>
      </c>
      <c r="N28" s="1">
        <f t="shared" si="0"/>
      </c>
      <c r="R28" s="2">
        <f t="shared" si="11"/>
      </c>
    </row>
    <row r="29" spans="2:18" ht="12.75">
      <c r="B29" s="1">
        <f t="shared" si="8"/>
      </c>
      <c r="C29" s="1">
        <f t="shared" si="9"/>
      </c>
      <c r="D29" s="11">
        <f t="shared" si="10"/>
      </c>
      <c r="E29" s="2">
        <f t="shared" si="12"/>
      </c>
      <c r="F29" s="2">
        <f t="shared" si="1"/>
        <v>-100</v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M29" s="1">
        <f t="shared" si="7"/>
      </c>
      <c r="N29" s="1">
        <f t="shared" si="0"/>
      </c>
      <c r="R29" s="2">
        <f t="shared" si="11"/>
      </c>
    </row>
    <row r="30" spans="2:18" ht="12.75">
      <c r="B30" s="1">
        <f t="shared" si="8"/>
      </c>
      <c r="C30" s="1">
        <f t="shared" si="9"/>
      </c>
      <c r="D30" s="11">
        <f t="shared" si="10"/>
      </c>
      <c r="E30" s="2">
        <f t="shared" si="12"/>
      </c>
      <c r="F30" s="2">
        <f t="shared" si="1"/>
        <v>-100</v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M30" s="1">
        <f t="shared" si="7"/>
      </c>
      <c r="N30" s="1">
        <f t="shared" si="0"/>
      </c>
      <c r="R30" s="2">
        <f t="shared" si="11"/>
      </c>
    </row>
    <row r="31" spans="2:18" ht="12.75">
      <c r="B31" s="1">
        <f t="shared" si="8"/>
      </c>
      <c r="C31" s="1">
        <f t="shared" si="9"/>
      </c>
      <c r="D31" s="11">
        <f t="shared" si="10"/>
      </c>
      <c r="E31" s="2">
        <f t="shared" si="12"/>
      </c>
      <c r="F31" s="2">
        <f t="shared" si="1"/>
        <v>-100</v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M31" s="1">
        <f t="shared" si="7"/>
      </c>
      <c r="N31" s="1">
        <f t="shared" si="0"/>
      </c>
      <c r="R31" s="2">
        <f t="shared" si="11"/>
      </c>
    </row>
    <row r="32" spans="2:18" ht="12.75">
      <c r="B32" s="1">
        <f t="shared" si="8"/>
      </c>
      <c r="C32" s="1">
        <f t="shared" si="9"/>
      </c>
      <c r="D32" s="11">
        <f t="shared" si="10"/>
      </c>
      <c r="E32" s="2">
        <f t="shared" si="12"/>
      </c>
      <c r="F32" s="2">
        <f t="shared" si="1"/>
        <v>-100</v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M32" s="1">
        <f t="shared" si="7"/>
      </c>
      <c r="N32" s="1">
        <f t="shared" si="0"/>
      </c>
      <c r="R32" s="2">
        <f t="shared" si="11"/>
      </c>
    </row>
    <row r="33" spans="2:18" ht="12.75">
      <c r="B33" s="1">
        <f t="shared" si="8"/>
      </c>
      <c r="C33" s="1">
        <f t="shared" si="9"/>
      </c>
      <c r="D33" s="11">
        <f t="shared" si="10"/>
      </c>
      <c r="E33" s="2">
        <f t="shared" si="12"/>
      </c>
      <c r="F33" s="2">
        <f t="shared" si="1"/>
        <v>-100</v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M33" s="1">
        <f t="shared" si="7"/>
      </c>
      <c r="N33" s="1">
        <f t="shared" si="0"/>
      </c>
      <c r="R33" s="2">
        <f t="shared" si="11"/>
      </c>
    </row>
    <row r="34" spans="2:18" ht="12.75">
      <c r="B34" s="1">
        <f t="shared" si="8"/>
      </c>
      <c r="C34" s="1">
        <f t="shared" si="9"/>
      </c>
      <c r="D34" s="11">
        <f t="shared" si="10"/>
      </c>
      <c r="E34" s="2">
        <f t="shared" si="12"/>
      </c>
      <c r="F34" s="2">
        <f t="shared" si="1"/>
        <v>-100</v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M34" s="1">
        <f t="shared" si="7"/>
      </c>
      <c r="N34" s="1">
        <f t="shared" si="0"/>
      </c>
      <c r="R34" s="2">
        <f t="shared" si="11"/>
      </c>
    </row>
    <row r="35" spans="2:18" ht="12.75">
      <c r="B35" s="1">
        <f t="shared" si="8"/>
      </c>
      <c r="C35" s="1">
        <f t="shared" si="9"/>
      </c>
      <c r="D35" s="11">
        <f t="shared" si="10"/>
      </c>
      <c r="E35" s="2">
        <f t="shared" si="12"/>
      </c>
      <c r="F35" s="2">
        <f t="shared" si="1"/>
        <v>-100</v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M35" s="1">
        <f t="shared" si="7"/>
      </c>
      <c r="N35" s="1">
        <f t="shared" si="0"/>
      </c>
      <c r="R35" s="2">
        <f t="shared" si="11"/>
      </c>
    </row>
    <row r="36" spans="2:18" ht="12.75">
      <c r="B36" s="1">
        <f t="shared" si="8"/>
      </c>
      <c r="C36" s="1">
        <f t="shared" si="9"/>
      </c>
      <c r="D36" s="11">
        <f t="shared" si="10"/>
      </c>
      <c r="E36" s="2">
        <f t="shared" si="12"/>
      </c>
      <c r="F36" s="2">
        <f t="shared" si="1"/>
        <v>-100</v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M36" s="1">
        <f t="shared" si="7"/>
      </c>
      <c r="N36" s="1">
        <f t="shared" si="0"/>
      </c>
      <c r="R36" s="2">
        <f t="shared" si="11"/>
      </c>
    </row>
    <row r="37" spans="2:18" ht="12.75">
      <c r="B37" s="1">
        <f t="shared" si="8"/>
      </c>
      <c r="C37" s="1">
        <f t="shared" si="9"/>
      </c>
      <c r="D37" s="11">
        <f t="shared" si="10"/>
      </c>
      <c r="E37" s="2">
        <f t="shared" si="12"/>
      </c>
      <c r="F37" s="2">
        <f t="shared" si="1"/>
        <v>-100</v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M37" s="1">
        <f t="shared" si="7"/>
      </c>
      <c r="N37" s="1">
        <f t="shared" si="0"/>
      </c>
      <c r="R37" s="2">
        <f t="shared" si="11"/>
      </c>
    </row>
    <row r="38" spans="2:18" ht="12.75">
      <c r="B38" s="1">
        <f t="shared" si="8"/>
      </c>
      <c r="C38" s="1">
        <f t="shared" si="9"/>
      </c>
      <c r="D38" s="11">
        <f t="shared" si="10"/>
      </c>
      <c r="E38" s="2">
        <f t="shared" si="12"/>
      </c>
      <c r="F38" s="2">
        <f t="shared" si="1"/>
        <v>-100</v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M38" s="1">
        <f t="shared" si="7"/>
      </c>
      <c r="N38" s="1">
        <f t="shared" si="0"/>
      </c>
      <c r="R38" s="2">
        <f t="shared" si="11"/>
      </c>
    </row>
    <row r="39" spans="2:18" ht="12.75">
      <c r="B39" s="1">
        <f t="shared" si="8"/>
      </c>
      <c r="C39" s="1">
        <f t="shared" si="9"/>
      </c>
      <c r="D39" s="11">
        <f t="shared" si="10"/>
      </c>
      <c r="E39" s="2">
        <f t="shared" si="12"/>
      </c>
      <c r="F39" s="2">
        <f t="shared" si="1"/>
        <v>-100</v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M39" s="1">
        <f t="shared" si="7"/>
      </c>
      <c r="N39" s="1">
        <f t="shared" si="0"/>
      </c>
      <c r="R39" s="2">
        <f t="shared" si="11"/>
      </c>
    </row>
    <row r="40" spans="2:18" ht="12.75">
      <c r="B40" s="1">
        <f t="shared" si="8"/>
      </c>
      <c r="C40" s="1">
        <f t="shared" si="9"/>
      </c>
      <c r="D40" s="11">
        <f t="shared" si="10"/>
      </c>
      <c r="E40" s="2">
        <f t="shared" si="12"/>
      </c>
      <c r="F40" s="2">
        <f t="shared" si="1"/>
        <v>-100</v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M40" s="1">
        <f t="shared" si="7"/>
      </c>
      <c r="N40" s="1">
        <f t="shared" si="0"/>
      </c>
      <c r="R40" s="2">
        <f t="shared" si="11"/>
      </c>
    </row>
    <row r="41" spans="2:18" ht="12.75">
      <c r="B41" s="1">
        <f t="shared" si="8"/>
      </c>
      <c r="C41" s="1">
        <f t="shared" si="9"/>
      </c>
      <c r="D41" s="11">
        <f t="shared" si="10"/>
      </c>
      <c r="E41" s="2">
        <f t="shared" si="12"/>
      </c>
      <c r="F41" s="2">
        <f t="shared" si="1"/>
        <v>-100</v>
      </c>
      <c r="G41" s="1">
        <f t="shared" si="2"/>
      </c>
      <c r="H41" s="1">
        <f t="shared" si="3"/>
      </c>
      <c r="I41" s="1">
        <f t="shared" si="4"/>
      </c>
      <c r="J41" s="1">
        <f t="shared" si="5"/>
      </c>
      <c r="K41" s="1">
        <f t="shared" si="6"/>
      </c>
      <c r="M41" s="1">
        <f t="shared" si="7"/>
      </c>
      <c r="N41" s="1">
        <f t="shared" si="0"/>
      </c>
      <c r="R41" s="2">
        <f t="shared" si="11"/>
      </c>
    </row>
    <row r="42" spans="1:18" ht="12.75">
      <c r="A42">
        <f>IF(L41="","",A41+1)</f>
      </c>
      <c r="B42" s="1">
        <f t="shared" si="8"/>
      </c>
      <c r="C42" s="1">
        <f t="shared" si="9"/>
      </c>
      <c r="D42" s="11">
        <f t="shared" si="10"/>
      </c>
      <c r="E42" s="2">
        <f t="shared" si="12"/>
      </c>
      <c r="F42" s="2">
        <f t="shared" si="1"/>
        <v>-100</v>
      </c>
      <c r="G42" s="1">
        <f t="shared" si="2"/>
      </c>
      <c r="H42" s="1">
        <f t="shared" si="3"/>
      </c>
      <c r="I42" s="1">
        <f t="shared" si="4"/>
      </c>
      <c r="J42" s="1">
        <f t="shared" si="5"/>
      </c>
      <c r="K42" s="1">
        <f t="shared" si="6"/>
      </c>
      <c r="M42" s="1">
        <f t="shared" si="7"/>
      </c>
      <c r="N42" s="1">
        <f t="shared" si="0"/>
      </c>
      <c r="R42" s="2">
        <f t="shared" si="11"/>
      </c>
    </row>
    <row r="43" spans="1:18" ht="12.75">
      <c r="A43">
        <f>IF(L42="","",A42+1)</f>
      </c>
      <c r="B43" s="1">
        <f t="shared" si="8"/>
      </c>
      <c r="C43" s="1">
        <f t="shared" si="9"/>
      </c>
      <c r="D43" s="11">
        <f t="shared" si="10"/>
      </c>
      <c r="E43" s="2">
        <f t="shared" si="12"/>
      </c>
      <c r="F43" s="2">
        <f t="shared" si="1"/>
        <v>-100</v>
      </c>
      <c r="G43" s="1">
        <f t="shared" si="2"/>
      </c>
      <c r="H43" s="1">
        <f t="shared" si="3"/>
      </c>
      <c r="I43" s="1">
        <f t="shared" si="4"/>
      </c>
      <c r="J43" s="1">
        <f t="shared" si="5"/>
      </c>
      <c r="K43" s="1">
        <f t="shared" si="6"/>
      </c>
      <c r="M43" s="1">
        <f t="shared" si="7"/>
      </c>
      <c r="N43" s="1">
        <f t="shared" si="0"/>
      </c>
      <c r="R43" s="2">
        <f t="shared" si="11"/>
      </c>
    </row>
    <row r="44" spans="1:18" ht="12.75">
      <c r="A44">
        <f>IF(L43="","",A43+1)</f>
      </c>
      <c r="B44" s="1">
        <f t="shared" si="8"/>
      </c>
      <c r="C44" s="1">
        <f t="shared" si="9"/>
      </c>
      <c r="D44" s="11">
        <f t="shared" si="10"/>
      </c>
      <c r="E44" s="2">
        <f t="shared" si="12"/>
      </c>
      <c r="F44" s="2">
        <f t="shared" si="1"/>
        <v>-100</v>
      </c>
      <c r="G44" s="1">
        <f t="shared" si="2"/>
      </c>
      <c r="H44" s="1">
        <f t="shared" si="3"/>
      </c>
      <c r="I44" s="1">
        <f t="shared" si="4"/>
      </c>
      <c r="J44" s="1">
        <f t="shared" si="5"/>
      </c>
      <c r="K44" s="1">
        <f t="shared" si="6"/>
      </c>
      <c r="M44" s="1">
        <f t="shared" si="7"/>
      </c>
      <c r="N44" s="1">
        <f t="shared" si="0"/>
      </c>
      <c r="R44" s="2">
        <f t="shared" si="11"/>
      </c>
    </row>
    <row r="45" spans="1:18" ht="12.75">
      <c r="A45">
        <f>IF(L44="","",A44+1)</f>
      </c>
      <c r="B45" s="1">
        <f t="shared" si="8"/>
      </c>
      <c r="C45" s="1">
        <f t="shared" si="9"/>
      </c>
      <c r="D45" s="11">
        <f t="shared" si="10"/>
      </c>
      <c r="E45" s="2">
        <f t="shared" si="12"/>
      </c>
      <c r="F45" s="2">
        <f t="shared" si="1"/>
        <v>-100</v>
      </c>
      <c r="G45" s="1">
        <f t="shared" si="2"/>
      </c>
      <c r="H45" s="1">
        <f t="shared" si="3"/>
      </c>
      <c r="I45" s="1">
        <f t="shared" si="4"/>
      </c>
      <c r="J45" s="1">
        <f t="shared" si="5"/>
      </c>
      <c r="K45" s="1">
        <f t="shared" si="6"/>
      </c>
      <c r="M45" s="1">
        <f t="shared" si="7"/>
      </c>
      <c r="N45" s="1">
        <f t="shared" si="0"/>
      </c>
      <c r="R45" s="2">
        <f t="shared" si="11"/>
      </c>
    </row>
    <row r="46" spans="1:18" ht="12.75">
      <c r="A46">
        <f>IF(L45="","",A45+1)</f>
      </c>
      <c r="B46" s="1">
        <f t="shared" si="8"/>
      </c>
      <c r="C46" s="1">
        <f t="shared" si="9"/>
      </c>
      <c r="D46" s="11">
        <f t="shared" si="10"/>
      </c>
      <c r="E46" s="2">
        <f t="shared" si="12"/>
      </c>
      <c r="F46" s="2">
        <f t="shared" si="1"/>
        <v>-100</v>
      </c>
      <c r="G46" s="1">
        <f t="shared" si="2"/>
      </c>
      <c r="H46" s="1">
        <f t="shared" si="3"/>
      </c>
      <c r="I46" s="1">
        <f t="shared" si="4"/>
      </c>
      <c r="J46" s="1">
        <f t="shared" si="5"/>
      </c>
      <c r="K46" s="1">
        <f t="shared" si="6"/>
      </c>
      <c r="M46" s="1">
        <f t="shared" si="7"/>
      </c>
      <c r="N46" s="1">
        <f t="shared" si="0"/>
      </c>
      <c r="R46" s="2">
        <f t="shared" si="11"/>
      </c>
    </row>
    <row r="47" spans="1:18" ht="12.75">
      <c r="A47">
        <f>IF(L46="","",A46+1)</f>
      </c>
      <c r="B47" s="1">
        <f t="shared" si="8"/>
      </c>
      <c r="C47" s="1">
        <f t="shared" si="9"/>
      </c>
      <c r="D47" s="11">
        <f t="shared" si="10"/>
      </c>
      <c r="E47" s="2">
        <f t="shared" si="12"/>
      </c>
      <c r="F47" s="2">
        <f t="shared" si="1"/>
        <v>-100</v>
      </c>
      <c r="G47" s="1">
        <f t="shared" si="2"/>
      </c>
      <c r="H47" s="1">
        <f t="shared" si="3"/>
      </c>
      <c r="I47" s="1">
        <f t="shared" si="4"/>
      </c>
      <c r="J47" s="1">
        <f t="shared" si="5"/>
      </c>
      <c r="K47" s="1">
        <f t="shared" si="6"/>
      </c>
      <c r="M47" s="1">
        <f t="shared" si="7"/>
      </c>
      <c r="N47" s="1">
        <f t="shared" si="0"/>
      </c>
      <c r="R47" s="2">
        <f t="shared" si="11"/>
      </c>
    </row>
    <row r="48" spans="1:18" ht="12.75">
      <c r="A48">
        <f>IF(L47="","",A47+1)</f>
      </c>
      <c r="B48" s="1">
        <f t="shared" si="8"/>
      </c>
      <c r="C48" s="1">
        <f t="shared" si="9"/>
      </c>
      <c r="D48" s="11">
        <f t="shared" si="10"/>
      </c>
      <c r="E48" s="2">
        <f t="shared" si="12"/>
      </c>
      <c r="F48" s="2">
        <f t="shared" si="1"/>
        <v>-100</v>
      </c>
      <c r="G48" s="1">
        <f t="shared" si="2"/>
      </c>
      <c r="H48" s="1">
        <f t="shared" si="3"/>
      </c>
      <c r="I48" s="1">
        <f t="shared" si="4"/>
      </c>
      <c r="J48" s="1">
        <f t="shared" si="5"/>
      </c>
      <c r="K48" s="1">
        <f t="shared" si="6"/>
      </c>
      <c r="M48" s="1">
        <f t="shared" si="7"/>
      </c>
      <c r="N48" s="1">
        <f t="shared" si="0"/>
      </c>
      <c r="R48" s="2">
        <f t="shared" si="11"/>
      </c>
    </row>
    <row r="49" spans="1:18" ht="12.75">
      <c r="A49">
        <f>IF(L48="","",A48+1)</f>
      </c>
      <c r="B49" s="1">
        <f t="shared" si="8"/>
      </c>
      <c r="C49" s="1">
        <f t="shared" si="9"/>
      </c>
      <c r="D49" s="11">
        <f t="shared" si="10"/>
      </c>
      <c r="E49" s="2">
        <f t="shared" si="12"/>
      </c>
      <c r="F49" s="2">
        <f t="shared" si="1"/>
        <v>-100</v>
      </c>
      <c r="G49" s="1">
        <f t="shared" si="2"/>
      </c>
      <c r="H49" s="1">
        <f t="shared" si="3"/>
      </c>
      <c r="I49" s="1">
        <f t="shared" si="4"/>
      </c>
      <c r="J49" s="1">
        <f t="shared" si="5"/>
      </c>
      <c r="K49" s="1">
        <f t="shared" si="6"/>
      </c>
      <c r="M49" s="1">
        <f t="shared" si="7"/>
      </c>
      <c r="N49" s="1">
        <f t="shared" si="0"/>
      </c>
      <c r="R49" s="2">
        <f t="shared" si="11"/>
      </c>
    </row>
    <row r="50" spans="1:18" ht="12.75">
      <c r="A50">
        <f>IF(L49="","",A49+1)</f>
      </c>
      <c r="B50" s="1">
        <f t="shared" si="8"/>
      </c>
      <c r="C50" s="1">
        <f t="shared" si="9"/>
      </c>
      <c r="D50" s="11">
        <f t="shared" si="10"/>
      </c>
      <c r="E50" s="2">
        <f t="shared" si="12"/>
      </c>
      <c r="F50" s="2">
        <f t="shared" si="1"/>
        <v>-100</v>
      </c>
      <c r="G50" s="1">
        <f t="shared" si="2"/>
      </c>
      <c r="H50" s="1">
        <f t="shared" si="3"/>
      </c>
      <c r="I50" s="1">
        <f t="shared" si="4"/>
      </c>
      <c r="J50" s="1">
        <f t="shared" si="5"/>
      </c>
      <c r="K50" s="1">
        <f t="shared" si="6"/>
      </c>
      <c r="M50" s="1">
        <f t="shared" si="7"/>
      </c>
      <c r="N50" s="1">
        <f t="shared" si="0"/>
      </c>
      <c r="R50" s="2">
        <f t="shared" si="11"/>
      </c>
    </row>
    <row r="51" spans="1:18" ht="12.75">
      <c r="A51">
        <f>IF(L50="","",A50+1)</f>
      </c>
      <c r="B51" s="1">
        <f t="shared" si="8"/>
      </c>
      <c r="C51" s="1">
        <f t="shared" si="9"/>
      </c>
      <c r="D51" s="11">
        <f t="shared" si="10"/>
      </c>
      <c r="E51" s="2">
        <f t="shared" si="12"/>
      </c>
      <c r="F51" s="2">
        <f t="shared" si="1"/>
        <v>-100</v>
      </c>
      <c r="G51" s="1">
        <f t="shared" si="2"/>
      </c>
      <c r="H51" s="1">
        <f t="shared" si="3"/>
      </c>
      <c r="I51" s="1">
        <f t="shared" si="4"/>
      </c>
      <c r="J51" s="1">
        <f t="shared" si="5"/>
      </c>
      <c r="K51" s="1">
        <f t="shared" si="6"/>
      </c>
      <c r="M51" s="1">
        <f t="shared" si="7"/>
      </c>
      <c r="N51" s="1">
        <f aca="true" t="shared" si="13" ref="N51:N82">IF(M51="","",0.9*B51+(C51-J51))</f>
      </c>
      <c r="R51" s="2">
        <f t="shared" si="11"/>
      </c>
    </row>
    <row r="52" spans="1:18" ht="12.75">
      <c r="A52">
        <f>IF(L51="","",A51+1)</f>
      </c>
      <c r="B52" s="1">
        <f t="shared" si="8"/>
      </c>
      <c r="C52" s="1">
        <f t="shared" si="9"/>
      </c>
      <c r="D52" s="11">
        <f t="shared" si="10"/>
      </c>
      <c r="E52" s="2">
        <f t="shared" si="12"/>
      </c>
      <c r="F52" s="2">
        <f t="shared" si="1"/>
        <v>-100</v>
      </c>
      <c r="G52" s="1">
        <f aca="true" t="shared" si="14" ref="G52:G83">IF(N51&lt;&gt;"",MIN(1,E52)*C52,"")</f>
      </c>
      <c r="H52" s="1">
        <f aca="true" t="shared" si="15" ref="H52:H83">IF(N51&lt;&gt;"",MIN(1,E52)*D52,"")</f>
      </c>
      <c r="I52" s="1">
        <f aca="true" t="shared" si="16" ref="I52:I83">IF(N51&lt;&gt;"",B52/10,"")</f>
      </c>
      <c r="J52" s="1">
        <f aca="true" t="shared" si="17" ref="J52:J83">IF(M51&lt;&gt;"",C52-G52,"")</f>
      </c>
      <c r="K52" s="1">
        <f aca="true" t="shared" si="18" ref="K52:K83">IF(M51&lt;&gt;"",D52-H52,"")</f>
      </c>
      <c r="M52" s="1">
        <f aca="true" t="shared" si="19" ref="M52:M83">IF(L52="","",IF(M51&lt;M$19,MAX(M51/(1+2*R$16/M$19),(1-R$15)*R$18+R$15*(M51+R$16*2*R52)),(1-R$15)*R$18+R$15*(M51+R$16*2*R52)))</f>
      </c>
      <c r="N52" s="1">
        <f t="shared" si="13"/>
      </c>
      <c r="R52" s="2">
        <f t="shared" si="11"/>
      </c>
    </row>
    <row r="53" spans="1:18" ht="12.75">
      <c r="A53">
        <f>IF(L52="","",A52+1)</f>
      </c>
      <c r="B53" s="1">
        <f t="shared" si="8"/>
      </c>
      <c r="C53" s="1">
        <f t="shared" si="9"/>
      </c>
      <c r="D53" s="11">
        <f t="shared" si="10"/>
      </c>
      <c r="E53" s="2">
        <f t="shared" si="12"/>
      </c>
      <c r="F53" s="2">
        <f t="shared" si="1"/>
        <v>-100</v>
      </c>
      <c r="G53" s="1">
        <f t="shared" si="14"/>
      </c>
      <c r="H53" s="1">
        <f t="shared" si="15"/>
      </c>
      <c r="I53" s="1">
        <f t="shared" si="16"/>
      </c>
      <c r="J53" s="1">
        <f t="shared" si="17"/>
      </c>
      <c r="K53" s="1">
        <f t="shared" si="18"/>
      </c>
      <c r="M53" s="1">
        <f t="shared" si="19"/>
      </c>
      <c r="N53" s="1">
        <f t="shared" si="13"/>
      </c>
      <c r="R53" s="2">
        <f aca="true" t="shared" si="20" ref="R53:R89">IF(L53="","",2*(((M52+R52)*R$17)-INT((M52+R52)*R$17))-1)</f>
      </c>
    </row>
    <row r="54" spans="1:18" ht="12.75">
      <c r="A54">
        <f>IF(L53="","",A53+1)</f>
      </c>
      <c r="B54" s="1">
        <f t="shared" si="8"/>
      </c>
      <c r="C54" s="1">
        <f t="shared" si="9"/>
      </c>
      <c r="D54" s="11">
        <f t="shared" si="10"/>
      </c>
      <c r="E54" s="2">
        <f t="shared" si="12"/>
      </c>
      <c r="F54" s="2">
        <f t="shared" si="1"/>
        <v>-100</v>
      </c>
      <c r="G54" s="1">
        <f t="shared" si="14"/>
      </c>
      <c r="H54" s="1">
        <f t="shared" si="15"/>
      </c>
      <c r="I54" s="1">
        <f t="shared" si="16"/>
      </c>
      <c r="J54" s="1">
        <f t="shared" si="17"/>
      </c>
      <c r="K54" s="1">
        <f t="shared" si="18"/>
      </c>
      <c r="M54" s="1">
        <f t="shared" si="19"/>
      </c>
      <c r="N54" s="1">
        <f t="shared" si="13"/>
      </c>
      <c r="R54" s="2">
        <f t="shared" si="20"/>
      </c>
    </row>
    <row r="55" spans="1:18" ht="12.75">
      <c r="A55">
        <f>IF(L54="","",A54+1)</f>
      </c>
      <c r="B55" s="1">
        <f t="shared" si="8"/>
      </c>
      <c r="C55" s="1">
        <f t="shared" si="9"/>
      </c>
      <c r="D55" s="11">
        <f t="shared" si="10"/>
      </c>
      <c r="E55" s="2">
        <f t="shared" si="12"/>
      </c>
      <c r="F55" s="2">
        <f t="shared" si="1"/>
        <v>-100</v>
      </c>
      <c r="G55" s="1">
        <f t="shared" si="14"/>
      </c>
      <c r="H55" s="1">
        <f t="shared" si="15"/>
      </c>
      <c r="I55" s="1">
        <f t="shared" si="16"/>
      </c>
      <c r="J55" s="1">
        <f t="shared" si="17"/>
      </c>
      <c r="K55" s="1">
        <f t="shared" si="18"/>
      </c>
      <c r="M55" s="1">
        <f t="shared" si="19"/>
      </c>
      <c r="N55" s="1">
        <f t="shared" si="13"/>
      </c>
      <c r="R55" s="2">
        <f t="shared" si="20"/>
      </c>
    </row>
    <row r="56" spans="1:18" ht="12.75">
      <c r="A56">
        <f>IF(L55="","",A55+1)</f>
      </c>
      <c r="B56" s="1">
        <f t="shared" si="8"/>
      </c>
      <c r="C56" s="1">
        <f t="shared" si="9"/>
      </c>
      <c r="D56" s="11">
        <f t="shared" si="10"/>
      </c>
      <c r="E56" s="2">
        <f t="shared" si="12"/>
      </c>
      <c r="F56" s="2">
        <f t="shared" si="1"/>
        <v>-100</v>
      </c>
      <c r="G56" s="1">
        <f t="shared" si="14"/>
      </c>
      <c r="H56" s="1">
        <f t="shared" si="15"/>
      </c>
      <c r="I56" s="1">
        <f t="shared" si="16"/>
      </c>
      <c r="J56" s="1">
        <f t="shared" si="17"/>
      </c>
      <c r="K56" s="1">
        <f t="shared" si="18"/>
      </c>
      <c r="M56" s="1">
        <f t="shared" si="19"/>
      </c>
      <c r="N56" s="1">
        <f t="shared" si="13"/>
      </c>
      <c r="R56" s="2">
        <f t="shared" si="20"/>
      </c>
    </row>
    <row r="57" spans="1:18" ht="12.75">
      <c r="A57">
        <f>IF(L56="","",A56+1)</f>
      </c>
      <c r="B57" s="1">
        <f t="shared" si="8"/>
      </c>
      <c r="C57" s="1">
        <f t="shared" si="9"/>
      </c>
      <c r="D57" s="11">
        <f t="shared" si="10"/>
      </c>
      <c r="E57" s="2">
        <f t="shared" si="12"/>
      </c>
      <c r="F57" s="2">
        <f t="shared" si="1"/>
        <v>-100</v>
      </c>
      <c r="G57" s="1">
        <f t="shared" si="14"/>
      </c>
      <c r="H57" s="1">
        <f t="shared" si="15"/>
      </c>
      <c r="I57" s="1">
        <f t="shared" si="16"/>
      </c>
      <c r="J57" s="1">
        <f t="shared" si="17"/>
      </c>
      <c r="K57" s="1">
        <f t="shared" si="18"/>
      </c>
      <c r="M57" s="1">
        <f t="shared" si="19"/>
      </c>
      <c r="N57" s="1">
        <f t="shared" si="13"/>
      </c>
      <c r="R57" s="2">
        <f t="shared" si="20"/>
      </c>
    </row>
    <row r="58" spans="1:18" ht="12.75">
      <c r="A58">
        <f>IF(L57="","",A57+1)</f>
      </c>
      <c r="B58" s="1">
        <f t="shared" si="8"/>
      </c>
      <c r="C58" s="1">
        <f t="shared" si="9"/>
      </c>
      <c r="D58" s="11">
        <f t="shared" si="10"/>
      </c>
      <c r="E58" s="2">
        <f t="shared" si="12"/>
      </c>
      <c r="F58" s="2">
        <f t="shared" si="1"/>
        <v>-100</v>
      </c>
      <c r="G58" s="1">
        <f t="shared" si="14"/>
      </c>
      <c r="H58" s="1">
        <f t="shared" si="15"/>
      </c>
      <c r="I58" s="1">
        <f t="shared" si="16"/>
      </c>
      <c r="J58" s="1">
        <f t="shared" si="17"/>
      </c>
      <c r="K58" s="1">
        <f t="shared" si="18"/>
      </c>
      <c r="M58" s="1">
        <f t="shared" si="19"/>
      </c>
      <c r="N58" s="1">
        <f t="shared" si="13"/>
      </c>
      <c r="R58" s="2">
        <f t="shared" si="20"/>
      </c>
    </row>
    <row r="59" spans="1:18" ht="12.75">
      <c r="A59">
        <f>IF(L58="","",A58+1)</f>
      </c>
      <c r="B59" s="1">
        <f t="shared" si="8"/>
      </c>
      <c r="C59" s="1">
        <f t="shared" si="9"/>
      </c>
      <c r="D59" s="11">
        <f t="shared" si="10"/>
      </c>
      <c r="E59" s="2">
        <f t="shared" si="12"/>
      </c>
      <c r="F59" s="2">
        <f t="shared" si="1"/>
        <v>-100</v>
      </c>
      <c r="G59" s="1">
        <f t="shared" si="14"/>
      </c>
      <c r="H59" s="1">
        <f t="shared" si="15"/>
      </c>
      <c r="I59" s="1">
        <f t="shared" si="16"/>
      </c>
      <c r="J59" s="1">
        <f t="shared" si="17"/>
      </c>
      <c r="K59" s="1">
        <f t="shared" si="18"/>
      </c>
      <c r="M59" s="1">
        <f t="shared" si="19"/>
      </c>
      <c r="N59" s="1">
        <f t="shared" si="13"/>
      </c>
      <c r="R59" s="2">
        <f t="shared" si="20"/>
      </c>
    </row>
    <row r="60" spans="1:18" ht="12.75">
      <c r="A60">
        <f>IF(L59="","",A59+1)</f>
      </c>
      <c r="B60" s="1">
        <f t="shared" si="8"/>
      </c>
      <c r="C60" s="1">
        <f t="shared" si="9"/>
      </c>
      <c r="D60" s="11">
        <f t="shared" si="10"/>
      </c>
      <c r="E60" s="2">
        <f t="shared" si="12"/>
      </c>
      <c r="F60" s="2">
        <f t="shared" si="1"/>
        <v>-100</v>
      </c>
      <c r="G60" s="1">
        <f t="shared" si="14"/>
      </c>
      <c r="H60" s="1">
        <f t="shared" si="15"/>
      </c>
      <c r="I60" s="1">
        <f t="shared" si="16"/>
      </c>
      <c r="J60" s="1">
        <f t="shared" si="17"/>
      </c>
      <c r="K60" s="1">
        <f t="shared" si="18"/>
      </c>
      <c r="M60" s="1">
        <f t="shared" si="19"/>
      </c>
      <c r="N60" s="1">
        <f t="shared" si="13"/>
      </c>
      <c r="R60" s="2">
        <f t="shared" si="20"/>
      </c>
    </row>
    <row r="61" spans="1:18" ht="12.75">
      <c r="A61">
        <f>IF(L60="","",A60+1)</f>
      </c>
      <c r="B61" s="1">
        <f t="shared" si="8"/>
      </c>
      <c r="C61" s="1">
        <f t="shared" si="9"/>
      </c>
      <c r="D61" s="11">
        <f t="shared" si="10"/>
      </c>
      <c r="E61" s="2">
        <f t="shared" si="12"/>
      </c>
      <c r="F61" s="2">
        <f t="shared" si="1"/>
        <v>-100</v>
      </c>
      <c r="G61" s="1">
        <f t="shared" si="14"/>
      </c>
      <c r="H61" s="1">
        <f t="shared" si="15"/>
      </c>
      <c r="I61" s="1">
        <f t="shared" si="16"/>
      </c>
      <c r="J61" s="1">
        <f t="shared" si="17"/>
      </c>
      <c r="K61" s="1">
        <f t="shared" si="18"/>
      </c>
      <c r="M61" s="1">
        <f t="shared" si="19"/>
      </c>
      <c r="N61" s="1">
        <f t="shared" si="13"/>
      </c>
      <c r="R61" s="2">
        <f t="shared" si="20"/>
      </c>
    </row>
    <row r="62" spans="1:18" ht="12.75">
      <c r="A62">
        <f>IF(L61="","",A61+1)</f>
      </c>
      <c r="B62" s="1">
        <f t="shared" si="8"/>
      </c>
      <c r="C62" s="1">
        <f t="shared" si="9"/>
      </c>
      <c r="D62" s="11">
        <f t="shared" si="10"/>
      </c>
      <c r="E62" s="2">
        <f t="shared" si="12"/>
      </c>
      <c r="F62" s="2">
        <f t="shared" si="1"/>
        <v>-100</v>
      </c>
      <c r="G62" s="1">
        <f t="shared" si="14"/>
      </c>
      <c r="H62" s="1">
        <f t="shared" si="15"/>
      </c>
      <c r="I62" s="1">
        <f t="shared" si="16"/>
      </c>
      <c r="J62" s="1">
        <f t="shared" si="17"/>
      </c>
      <c r="K62" s="1">
        <f t="shared" si="18"/>
      </c>
      <c r="M62" s="1">
        <f t="shared" si="19"/>
      </c>
      <c r="N62" s="1">
        <f t="shared" si="13"/>
      </c>
      <c r="R62" s="2">
        <f t="shared" si="20"/>
      </c>
    </row>
    <row r="63" spans="1:18" ht="12.75">
      <c r="A63">
        <f>IF(L62="","",A62+1)</f>
      </c>
      <c r="B63" s="1">
        <f t="shared" si="8"/>
      </c>
      <c r="C63" s="1">
        <f t="shared" si="9"/>
      </c>
      <c r="D63" s="11">
        <f t="shared" si="10"/>
      </c>
      <c r="E63" s="2">
        <f t="shared" si="12"/>
      </c>
      <c r="F63" s="2">
        <f t="shared" si="1"/>
        <v>-100</v>
      </c>
      <c r="G63" s="1">
        <f t="shared" si="14"/>
      </c>
      <c r="H63" s="1">
        <f t="shared" si="15"/>
      </c>
      <c r="I63" s="1">
        <f t="shared" si="16"/>
      </c>
      <c r="J63" s="1">
        <f t="shared" si="17"/>
      </c>
      <c r="K63" s="1">
        <f t="shared" si="18"/>
      </c>
      <c r="M63" s="1">
        <f t="shared" si="19"/>
      </c>
      <c r="N63" s="1">
        <f t="shared" si="13"/>
      </c>
      <c r="R63" s="2">
        <f t="shared" si="20"/>
      </c>
    </row>
    <row r="64" spans="1:18" ht="12.75">
      <c r="A64">
        <f>IF(L63="","",A63+1)</f>
      </c>
      <c r="B64" s="1">
        <f t="shared" si="8"/>
      </c>
      <c r="C64" s="1">
        <f t="shared" si="9"/>
      </c>
      <c r="D64" s="11">
        <f t="shared" si="10"/>
      </c>
      <c r="E64" s="2">
        <f t="shared" si="12"/>
      </c>
      <c r="F64" s="2">
        <f t="shared" si="1"/>
        <v>-100</v>
      </c>
      <c r="G64" s="1">
        <f t="shared" si="14"/>
      </c>
      <c r="H64" s="1">
        <f t="shared" si="15"/>
      </c>
      <c r="I64" s="1">
        <f t="shared" si="16"/>
      </c>
      <c r="J64" s="1">
        <f t="shared" si="17"/>
      </c>
      <c r="K64" s="1">
        <f t="shared" si="18"/>
      </c>
      <c r="M64" s="1">
        <f t="shared" si="19"/>
      </c>
      <c r="N64" s="1">
        <f t="shared" si="13"/>
      </c>
      <c r="R64" s="2">
        <f t="shared" si="20"/>
      </c>
    </row>
    <row r="65" spans="1:18" ht="12.75">
      <c r="A65">
        <f>IF(L64="","",A64+1)</f>
      </c>
      <c r="B65" s="1">
        <f t="shared" si="8"/>
      </c>
      <c r="C65" s="1">
        <f t="shared" si="9"/>
      </c>
      <c r="D65" s="11">
        <f t="shared" si="10"/>
      </c>
      <c r="E65" s="2">
        <f t="shared" si="12"/>
      </c>
      <c r="F65" s="2">
        <f t="shared" si="1"/>
        <v>-100</v>
      </c>
      <c r="G65" s="1">
        <f t="shared" si="14"/>
      </c>
      <c r="H65" s="1">
        <f t="shared" si="15"/>
      </c>
      <c r="I65" s="1">
        <f t="shared" si="16"/>
      </c>
      <c r="J65" s="1">
        <f t="shared" si="17"/>
      </c>
      <c r="K65" s="1">
        <f t="shared" si="18"/>
      </c>
      <c r="M65" s="1">
        <f t="shared" si="19"/>
      </c>
      <c r="N65" s="1">
        <f t="shared" si="13"/>
      </c>
      <c r="R65" s="2">
        <f t="shared" si="20"/>
      </c>
    </row>
    <row r="66" spans="1:18" ht="12.75">
      <c r="A66">
        <f>IF(L65="","",A65+1)</f>
      </c>
      <c r="B66" s="1">
        <f t="shared" si="8"/>
      </c>
      <c r="C66" s="1">
        <f t="shared" si="9"/>
      </c>
      <c r="D66" s="11">
        <f t="shared" si="10"/>
      </c>
      <c r="E66" s="2">
        <f t="shared" si="12"/>
      </c>
      <c r="F66" s="2">
        <f t="shared" si="1"/>
        <v>-100</v>
      </c>
      <c r="G66" s="1">
        <f t="shared" si="14"/>
      </c>
      <c r="H66" s="1">
        <f t="shared" si="15"/>
      </c>
      <c r="I66" s="1">
        <f t="shared" si="16"/>
      </c>
      <c r="J66" s="1">
        <f t="shared" si="17"/>
      </c>
      <c r="K66" s="1">
        <f t="shared" si="18"/>
      </c>
      <c r="M66" s="1">
        <f t="shared" si="19"/>
      </c>
      <c r="N66" s="1">
        <f t="shared" si="13"/>
      </c>
      <c r="R66" s="2">
        <f t="shared" si="20"/>
      </c>
    </row>
    <row r="67" spans="1:18" ht="12.75">
      <c r="A67">
        <f>IF(L66="","",A66+1)</f>
      </c>
      <c r="B67" s="1">
        <f t="shared" si="8"/>
      </c>
      <c r="C67" s="1">
        <f t="shared" si="9"/>
      </c>
      <c r="D67" s="11">
        <f t="shared" si="10"/>
      </c>
      <c r="E67" s="2">
        <f t="shared" si="12"/>
      </c>
      <c r="F67" s="2">
        <f t="shared" si="1"/>
        <v>-100</v>
      </c>
      <c r="G67" s="1">
        <f t="shared" si="14"/>
      </c>
      <c r="H67" s="1">
        <f t="shared" si="15"/>
      </c>
      <c r="I67" s="1">
        <f t="shared" si="16"/>
      </c>
      <c r="J67" s="1">
        <f t="shared" si="17"/>
      </c>
      <c r="K67" s="1">
        <f t="shared" si="18"/>
      </c>
      <c r="M67" s="1">
        <f t="shared" si="19"/>
      </c>
      <c r="N67" s="1">
        <f t="shared" si="13"/>
      </c>
      <c r="R67" s="2">
        <f t="shared" si="20"/>
      </c>
    </row>
    <row r="68" spans="1:18" ht="12.75">
      <c r="A68">
        <f>IF(L67="","",A67+1)</f>
      </c>
      <c r="B68" s="1">
        <f t="shared" si="8"/>
      </c>
      <c r="C68" s="1">
        <f t="shared" si="9"/>
      </c>
      <c r="D68" s="11">
        <f t="shared" si="10"/>
      </c>
      <c r="E68" s="2">
        <f t="shared" si="12"/>
      </c>
      <c r="F68" s="2">
        <f t="shared" si="1"/>
        <v>-100</v>
      </c>
      <c r="G68" s="1">
        <f t="shared" si="14"/>
      </c>
      <c r="H68" s="1">
        <f t="shared" si="15"/>
      </c>
      <c r="I68" s="1">
        <f t="shared" si="16"/>
      </c>
      <c r="J68" s="1">
        <f t="shared" si="17"/>
      </c>
      <c r="K68" s="1">
        <f t="shared" si="18"/>
      </c>
      <c r="M68" s="1">
        <f t="shared" si="19"/>
      </c>
      <c r="N68" s="1">
        <f t="shared" si="13"/>
      </c>
      <c r="R68" s="2">
        <f t="shared" si="20"/>
      </c>
    </row>
    <row r="69" spans="1:18" ht="12.75">
      <c r="A69">
        <f>IF(L68="","",A68+1)</f>
      </c>
      <c r="B69" s="1">
        <f t="shared" si="8"/>
      </c>
      <c r="C69" s="1">
        <f t="shared" si="9"/>
      </c>
      <c r="D69" s="11">
        <f t="shared" si="10"/>
      </c>
      <c r="E69" s="2">
        <f t="shared" si="12"/>
      </c>
      <c r="F69" s="2">
        <f t="shared" si="1"/>
        <v>-100</v>
      </c>
      <c r="G69" s="1">
        <f t="shared" si="14"/>
      </c>
      <c r="H69" s="1">
        <f t="shared" si="15"/>
      </c>
      <c r="I69" s="1">
        <f t="shared" si="16"/>
      </c>
      <c r="J69" s="1">
        <f t="shared" si="17"/>
      </c>
      <c r="K69" s="1">
        <f t="shared" si="18"/>
      </c>
      <c r="M69" s="1">
        <f t="shared" si="19"/>
      </c>
      <c r="N69" s="1">
        <f t="shared" si="13"/>
      </c>
      <c r="R69" s="2">
        <f t="shared" si="20"/>
      </c>
    </row>
    <row r="70" spans="1:18" ht="12.75">
      <c r="A70">
        <f>IF(L69="","",A69+1)</f>
      </c>
      <c r="B70" s="1">
        <f t="shared" si="8"/>
      </c>
      <c r="C70" s="1">
        <f t="shared" si="9"/>
      </c>
      <c r="D70" s="11">
        <f t="shared" si="10"/>
      </c>
      <c r="E70" s="2">
        <f t="shared" si="12"/>
      </c>
      <c r="F70" s="2">
        <f t="shared" si="1"/>
        <v>-100</v>
      </c>
      <c r="G70" s="1">
        <f t="shared" si="14"/>
      </c>
      <c r="H70" s="1">
        <f t="shared" si="15"/>
      </c>
      <c r="I70" s="1">
        <f t="shared" si="16"/>
      </c>
      <c r="J70" s="1">
        <f t="shared" si="17"/>
      </c>
      <c r="K70" s="1">
        <f t="shared" si="18"/>
      </c>
      <c r="M70" s="1">
        <f t="shared" si="19"/>
      </c>
      <c r="N70" s="1">
        <f t="shared" si="13"/>
      </c>
      <c r="R70" s="2">
        <f t="shared" si="20"/>
      </c>
    </row>
    <row r="71" spans="1:18" ht="12.75">
      <c r="A71">
        <f>IF(L70="","",A70+1)</f>
      </c>
      <c r="B71" s="1">
        <f t="shared" si="8"/>
      </c>
      <c r="C71" s="1">
        <f t="shared" si="9"/>
      </c>
      <c r="D71" s="11">
        <f t="shared" si="10"/>
      </c>
      <c r="E71" s="2">
        <f t="shared" si="12"/>
      </c>
      <c r="F71" s="2">
        <f t="shared" si="1"/>
        <v>-100</v>
      </c>
      <c r="G71" s="1">
        <f t="shared" si="14"/>
      </c>
      <c r="H71" s="1">
        <f t="shared" si="15"/>
      </c>
      <c r="I71" s="1">
        <f t="shared" si="16"/>
      </c>
      <c r="J71" s="1">
        <f t="shared" si="17"/>
      </c>
      <c r="K71" s="1">
        <f t="shared" si="18"/>
      </c>
      <c r="M71" s="1">
        <f t="shared" si="19"/>
      </c>
      <c r="N71" s="1">
        <f t="shared" si="13"/>
      </c>
      <c r="R71" s="2">
        <f t="shared" si="20"/>
      </c>
    </row>
    <row r="72" spans="1:18" ht="12.75">
      <c r="A72">
        <f>IF(L71="","",A71+1)</f>
      </c>
      <c r="B72" s="1">
        <f t="shared" si="8"/>
      </c>
      <c r="C72" s="1">
        <f t="shared" si="9"/>
      </c>
      <c r="D72" s="11">
        <f t="shared" si="10"/>
      </c>
      <c r="E72" s="2">
        <f t="shared" si="12"/>
      </c>
      <c r="F72" s="2">
        <f t="shared" si="1"/>
        <v>-100</v>
      </c>
      <c r="G72" s="1">
        <f t="shared" si="14"/>
      </c>
      <c r="H72" s="1">
        <f t="shared" si="15"/>
      </c>
      <c r="I72" s="1">
        <f t="shared" si="16"/>
      </c>
      <c r="J72" s="1">
        <f t="shared" si="17"/>
      </c>
      <c r="K72" s="1">
        <f t="shared" si="18"/>
      </c>
      <c r="M72" s="1">
        <f t="shared" si="19"/>
      </c>
      <c r="N72" s="1">
        <f t="shared" si="13"/>
      </c>
      <c r="R72" s="2">
        <f t="shared" si="20"/>
      </c>
    </row>
    <row r="73" spans="1:18" ht="12.75">
      <c r="A73">
        <f>IF(L72="","",A72+1)</f>
      </c>
      <c r="B73" s="1">
        <f t="shared" si="8"/>
      </c>
      <c r="C73" s="1">
        <f t="shared" si="9"/>
      </c>
      <c r="D73" s="11">
        <f t="shared" si="10"/>
      </c>
      <c r="E73" s="2">
        <f t="shared" si="12"/>
      </c>
      <c r="F73" s="2">
        <f t="shared" si="1"/>
        <v>-100</v>
      </c>
      <c r="G73" s="1">
        <f t="shared" si="14"/>
      </c>
      <c r="H73" s="1">
        <f t="shared" si="15"/>
      </c>
      <c r="I73" s="1">
        <f t="shared" si="16"/>
      </c>
      <c r="J73" s="1">
        <f t="shared" si="17"/>
      </c>
      <c r="K73" s="1">
        <f t="shared" si="18"/>
      </c>
      <c r="M73" s="1">
        <f t="shared" si="19"/>
      </c>
      <c r="N73" s="1">
        <f t="shared" si="13"/>
      </c>
      <c r="R73" s="2">
        <f t="shared" si="20"/>
      </c>
    </row>
    <row r="74" spans="1:18" ht="12.75">
      <c r="A74">
        <f>IF(L73="","",A73+1)</f>
      </c>
      <c r="B74" s="1">
        <f t="shared" si="8"/>
      </c>
      <c r="C74" s="1">
        <f t="shared" si="9"/>
      </c>
      <c r="D74" s="11">
        <f t="shared" si="10"/>
      </c>
      <c r="E74" s="2">
        <f t="shared" si="12"/>
      </c>
      <c r="F74" s="2">
        <f t="shared" si="1"/>
        <v>-100</v>
      </c>
      <c r="G74" s="1">
        <f t="shared" si="14"/>
      </c>
      <c r="H74" s="1">
        <f t="shared" si="15"/>
      </c>
      <c r="I74" s="1">
        <f t="shared" si="16"/>
      </c>
      <c r="J74" s="1">
        <f t="shared" si="17"/>
      </c>
      <c r="K74" s="1">
        <f t="shared" si="18"/>
      </c>
      <c r="M74" s="1">
        <f t="shared" si="19"/>
      </c>
      <c r="N74" s="1">
        <f t="shared" si="13"/>
      </c>
      <c r="R74" s="2">
        <f t="shared" si="20"/>
      </c>
    </row>
    <row r="75" spans="1:18" ht="12.75">
      <c r="A75">
        <f>IF(L74="","",A74+1)</f>
      </c>
      <c r="B75" s="1">
        <f t="shared" si="8"/>
      </c>
      <c r="C75" s="1">
        <f t="shared" si="9"/>
      </c>
      <c r="D75" s="11">
        <f t="shared" si="10"/>
      </c>
      <c r="E75" s="2">
        <f t="shared" si="12"/>
      </c>
      <c r="F75" s="2">
        <f t="shared" si="1"/>
        <v>-100</v>
      </c>
      <c r="G75" s="1">
        <f t="shared" si="14"/>
      </c>
      <c r="H75" s="1">
        <f t="shared" si="15"/>
      </c>
      <c r="I75" s="1">
        <f t="shared" si="16"/>
      </c>
      <c r="J75" s="1">
        <f t="shared" si="17"/>
      </c>
      <c r="K75" s="1">
        <f t="shared" si="18"/>
      </c>
      <c r="M75" s="1">
        <f t="shared" si="19"/>
      </c>
      <c r="N75" s="1">
        <f t="shared" si="13"/>
      </c>
      <c r="R75" s="2">
        <f t="shared" si="20"/>
      </c>
    </row>
    <row r="76" spans="1:18" ht="12.75">
      <c r="A76">
        <f>IF(L75="","",A75+1)</f>
      </c>
      <c r="B76" s="1">
        <f t="shared" si="8"/>
      </c>
      <c r="C76" s="1">
        <f t="shared" si="9"/>
      </c>
      <c r="D76" s="11">
        <f t="shared" si="10"/>
      </c>
      <c r="E76" s="2">
        <f t="shared" si="12"/>
      </c>
      <c r="F76" s="2">
        <f t="shared" si="1"/>
        <v>-100</v>
      </c>
      <c r="G76" s="1">
        <f t="shared" si="14"/>
      </c>
      <c r="H76" s="1">
        <f t="shared" si="15"/>
      </c>
      <c r="I76" s="1">
        <f t="shared" si="16"/>
      </c>
      <c r="J76" s="1">
        <f t="shared" si="17"/>
      </c>
      <c r="K76" s="1">
        <f t="shared" si="18"/>
      </c>
      <c r="M76" s="1">
        <f t="shared" si="19"/>
      </c>
      <c r="N76" s="1">
        <f t="shared" si="13"/>
      </c>
      <c r="R76" s="2">
        <f t="shared" si="20"/>
      </c>
    </row>
    <row r="77" spans="1:18" ht="12.75">
      <c r="A77">
        <f>IF(L76="","",A76+1)</f>
      </c>
      <c r="B77" s="1">
        <f t="shared" si="8"/>
      </c>
      <c r="C77" s="1">
        <f t="shared" si="9"/>
      </c>
      <c r="D77" s="11">
        <f t="shared" si="10"/>
      </c>
      <c r="E77" s="2">
        <f t="shared" si="12"/>
      </c>
      <c r="F77" s="2">
        <f t="shared" si="1"/>
        <v>-100</v>
      </c>
      <c r="G77" s="1">
        <f t="shared" si="14"/>
      </c>
      <c r="H77" s="1">
        <f t="shared" si="15"/>
      </c>
      <c r="I77" s="1">
        <f t="shared" si="16"/>
      </c>
      <c r="J77" s="1">
        <f t="shared" si="17"/>
      </c>
      <c r="K77" s="1">
        <f t="shared" si="18"/>
      </c>
      <c r="M77" s="1">
        <f t="shared" si="19"/>
      </c>
      <c r="N77" s="1">
        <f t="shared" si="13"/>
      </c>
      <c r="R77" s="2">
        <f t="shared" si="20"/>
      </c>
    </row>
    <row r="78" spans="1:18" ht="12.75">
      <c r="A78">
        <f>IF(L77="","",A77+1)</f>
      </c>
      <c r="B78" s="1">
        <f t="shared" si="8"/>
      </c>
      <c r="C78" s="1">
        <f t="shared" si="9"/>
      </c>
      <c r="D78" s="11">
        <f t="shared" si="10"/>
      </c>
      <c r="E78" s="2">
        <f t="shared" si="12"/>
      </c>
      <c r="F78" s="2">
        <f t="shared" si="1"/>
        <v>-100</v>
      </c>
      <c r="G78" s="1">
        <f t="shared" si="14"/>
      </c>
      <c r="H78" s="1">
        <f t="shared" si="15"/>
      </c>
      <c r="I78" s="1">
        <f t="shared" si="16"/>
      </c>
      <c r="J78" s="1">
        <f t="shared" si="17"/>
      </c>
      <c r="K78" s="1">
        <f t="shared" si="18"/>
      </c>
      <c r="M78" s="1">
        <f t="shared" si="19"/>
      </c>
      <c r="N78" s="1">
        <f t="shared" si="13"/>
      </c>
      <c r="R78" s="2">
        <f t="shared" si="20"/>
      </c>
    </row>
    <row r="79" spans="1:18" ht="12.75">
      <c r="A79">
        <f>IF(L78="","",A78+1)</f>
      </c>
      <c r="B79" s="1">
        <f t="shared" si="8"/>
      </c>
      <c r="C79" s="1">
        <f t="shared" si="9"/>
      </c>
      <c r="D79" s="11">
        <f t="shared" si="10"/>
      </c>
      <c r="E79" s="2">
        <f t="shared" si="12"/>
      </c>
      <c r="F79" s="2">
        <f t="shared" si="1"/>
        <v>-100</v>
      </c>
      <c r="G79" s="1">
        <f t="shared" si="14"/>
      </c>
      <c r="H79" s="1">
        <f t="shared" si="15"/>
      </c>
      <c r="I79" s="1">
        <f t="shared" si="16"/>
      </c>
      <c r="J79" s="1">
        <f t="shared" si="17"/>
      </c>
      <c r="K79" s="1">
        <f t="shared" si="18"/>
      </c>
      <c r="M79" s="1">
        <f t="shared" si="19"/>
      </c>
      <c r="N79" s="1">
        <f t="shared" si="13"/>
      </c>
      <c r="R79" s="2">
        <f t="shared" si="20"/>
      </c>
    </row>
    <row r="80" spans="1:18" ht="12.75">
      <c r="A80">
        <f>IF(L79="","",A79+1)</f>
      </c>
      <c r="B80" s="1">
        <f t="shared" si="8"/>
      </c>
      <c r="C80" s="1">
        <f t="shared" si="9"/>
      </c>
      <c r="D80" s="11">
        <f t="shared" si="10"/>
      </c>
      <c r="E80" s="2">
        <f t="shared" si="12"/>
      </c>
      <c r="F80" s="2">
        <f t="shared" si="1"/>
        <v>-100</v>
      </c>
      <c r="G80" s="1">
        <f t="shared" si="14"/>
      </c>
      <c r="H80" s="1">
        <f t="shared" si="15"/>
      </c>
      <c r="I80" s="1">
        <f t="shared" si="16"/>
      </c>
      <c r="J80" s="1">
        <f t="shared" si="17"/>
      </c>
      <c r="K80" s="1">
        <f t="shared" si="18"/>
      </c>
      <c r="M80" s="1">
        <f t="shared" si="19"/>
      </c>
      <c r="N80" s="1">
        <f t="shared" si="13"/>
      </c>
      <c r="R80" s="2">
        <f t="shared" si="20"/>
      </c>
    </row>
    <row r="81" spans="1:18" ht="12.75">
      <c r="A81">
        <f>IF(L80="","",A80+1)</f>
      </c>
      <c r="B81" s="1">
        <f t="shared" si="8"/>
      </c>
      <c r="C81" s="1">
        <f t="shared" si="9"/>
      </c>
      <c r="D81" s="11">
        <f t="shared" si="10"/>
      </c>
      <c r="E81" s="2">
        <f t="shared" si="12"/>
      </c>
      <c r="F81" s="2">
        <f t="shared" si="1"/>
        <v>-100</v>
      </c>
      <c r="G81" s="1">
        <f t="shared" si="14"/>
      </c>
      <c r="H81" s="1">
        <f t="shared" si="15"/>
      </c>
      <c r="I81" s="1">
        <f t="shared" si="16"/>
      </c>
      <c r="J81" s="1">
        <f t="shared" si="17"/>
      </c>
      <c r="K81" s="1">
        <f t="shared" si="18"/>
      </c>
      <c r="M81" s="1">
        <f t="shared" si="19"/>
      </c>
      <c r="N81" s="1">
        <f t="shared" si="13"/>
      </c>
      <c r="R81" s="2">
        <f t="shared" si="20"/>
      </c>
    </row>
    <row r="82" spans="1:18" ht="12.75">
      <c r="A82">
        <f>IF(L81="","",A81+1)</f>
      </c>
      <c r="B82" s="1">
        <f t="shared" si="8"/>
      </c>
      <c r="C82" s="1">
        <f t="shared" si="9"/>
      </c>
      <c r="D82" s="11">
        <f t="shared" si="10"/>
      </c>
      <c r="E82" s="2">
        <f t="shared" si="12"/>
      </c>
      <c r="F82" s="2">
        <f t="shared" si="1"/>
        <v>-100</v>
      </c>
      <c r="G82" s="1">
        <f t="shared" si="14"/>
      </c>
      <c r="H82" s="1">
        <f t="shared" si="15"/>
      </c>
      <c r="I82" s="1">
        <f t="shared" si="16"/>
      </c>
      <c r="J82" s="1">
        <f t="shared" si="17"/>
      </c>
      <c r="K82" s="1">
        <f t="shared" si="18"/>
      </c>
      <c r="M82" s="1">
        <f t="shared" si="19"/>
      </c>
      <c r="N82" s="1">
        <f t="shared" si="13"/>
      </c>
      <c r="R82" s="2">
        <f t="shared" si="20"/>
      </c>
    </row>
    <row r="83" spans="1:18" ht="12.75">
      <c r="A83">
        <f>IF(L82="","",A82+1)</f>
      </c>
      <c r="B83" s="1">
        <f t="shared" si="8"/>
      </c>
      <c r="C83" s="1">
        <f t="shared" si="9"/>
      </c>
      <c r="D83" s="11">
        <f t="shared" si="10"/>
      </c>
      <c r="E83" s="2">
        <f t="shared" si="12"/>
      </c>
      <c r="F83" s="2">
        <f t="shared" si="1"/>
        <v>-100</v>
      </c>
      <c r="G83" s="1">
        <f t="shared" si="14"/>
      </c>
      <c r="H83" s="1">
        <f t="shared" si="15"/>
      </c>
      <c r="I83" s="1">
        <f t="shared" si="16"/>
      </c>
      <c r="J83" s="1">
        <f t="shared" si="17"/>
      </c>
      <c r="K83" s="1">
        <f t="shared" si="18"/>
      </c>
      <c r="M83" s="1">
        <f t="shared" si="19"/>
      </c>
      <c r="N83" s="1">
        <f aca="true" t="shared" si="21" ref="N83:N112">IF(M83="","",0.9*B83+(C83-J83))</f>
      </c>
      <c r="R83" s="2">
        <f t="shared" si="20"/>
      </c>
    </row>
    <row r="84" spans="1:18" ht="12.75">
      <c r="A84">
        <f>IF(L83="","",A83+1)</f>
      </c>
      <c r="B84" s="1">
        <f t="shared" si="8"/>
      </c>
      <c r="C84" s="1">
        <f t="shared" si="9"/>
      </c>
      <c r="D84" s="11">
        <f t="shared" si="10"/>
      </c>
      <c r="E84" s="2">
        <f t="shared" si="12"/>
      </c>
      <c r="F84" s="2">
        <f aca="true" t="shared" si="22" ref="F84:F147">IF(E84="",-100,E84)</f>
        <v>-100</v>
      </c>
      <c r="G84" s="1">
        <f aca="true" t="shared" si="23" ref="G84:G112">IF(N83&lt;&gt;"",MIN(1,E84)*C84,"")</f>
      </c>
      <c r="H84" s="1">
        <f aca="true" t="shared" si="24" ref="H84:H112">IF(N83&lt;&gt;"",MIN(1,E84)*D84,"")</f>
      </c>
      <c r="I84" s="1">
        <f aca="true" t="shared" si="25" ref="I84:I110">IF(N83&lt;&gt;"",B84/10,"")</f>
      </c>
      <c r="J84" s="1">
        <f aca="true" t="shared" si="26" ref="J84:J110">IF(M83&lt;&gt;"",C84-G84,"")</f>
      </c>
      <c r="K84" s="1">
        <f aca="true" t="shared" si="27" ref="K84:K110">IF(M83&lt;&gt;"",D84-H84,"")</f>
      </c>
      <c r="M84" s="1">
        <f aca="true" t="shared" si="28" ref="M84:M115">IF(L84="","",IF(M83&lt;M$19,MAX(M83/(1+2*R$16/M$19),(1-R$15)*R$18+R$15*(M83+R$16*2*R84)),(1-R$15)*R$18+R$15*(M83+R$16*2*R84)))</f>
      </c>
      <c r="N84" s="1">
        <f t="shared" si="21"/>
      </c>
      <c r="R84" s="2">
        <f t="shared" si="20"/>
      </c>
    </row>
    <row r="85" spans="1:18" ht="12.75">
      <c r="A85">
        <f aca="true" t="shared" si="29" ref="A85:A113">IF(L84="","",A84+1)</f>
      </c>
      <c r="B85" s="1">
        <f aca="true" t="shared" si="30" ref="B85:B112">N84</f>
      </c>
      <c r="C85" s="1">
        <f aca="true" t="shared" si="31" ref="C85:C110">IF(M84&lt;&gt;"",J84+L84,"")</f>
      </c>
      <c r="D85" s="11">
        <f aca="true" t="shared" si="32" ref="D85:D110">IF(M84&lt;&gt;"",K84+M84,"")</f>
      </c>
      <c r="E85" s="2">
        <f t="shared" si="12"/>
      </c>
      <c r="F85" s="2">
        <f t="shared" si="22"/>
        <v>-100</v>
      </c>
      <c r="G85" s="1">
        <f t="shared" si="23"/>
      </c>
      <c r="H85" s="1">
        <f t="shared" si="24"/>
      </c>
      <c r="I85" s="1">
        <f t="shared" si="25"/>
      </c>
      <c r="J85" s="1">
        <f t="shared" si="26"/>
      </c>
      <c r="K85" s="1">
        <f t="shared" si="27"/>
      </c>
      <c r="M85" s="1">
        <f t="shared" si="28"/>
      </c>
      <c r="N85" s="1">
        <f t="shared" si="21"/>
      </c>
      <c r="R85" s="2">
        <f t="shared" si="20"/>
      </c>
    </row>
    <row r="86" spans="1:18" ht="12.75">
      <c r="A86">
        <f t="shared" si="29"/>
      </c>
      <c r="B86" s="1">
        <f t="shared" si="30"/>
      </c>
      <c r="C86" s="1">
        <f t="shared" si="31"/>
      </c>
      <c r="D86" s="11">
        <f t="shared" si="32"/>
      </c>
      <c r="E86" s="2">
        <f aca="true" t="shared" si="33" ref="E86:E100">IF(N85="","",B86/(C86+D86))</f>
      </c>
      <c r="F86" s="2">
        <f t="shared" si="22"/>
        <v>-100</v>
      </c>
      <c r="G86" s="1">
        <f t="shared" si="23"/>
      </c>
      <c r="H86" s="1">
        <f t="shared" si="24"/>
      </c>
      <c r="I86" s="1">
        <f t="shared" si="25"/>
      </c>
      <c r="J86" s="1">
        <f t="shared" si="26"/>
      </c>
      <c r="K86" s="1">
        <f t="shared" si="27"/>
      </c>
      <c r="M86" s="1">
        <f t="shared" si="28"/>
      </c>
      <c r="N86" s="1">
        <f t="shared" si="21"/>
      </c>
      <c r="R86" s="2">
        <f t="shared" si="20"/>
      </c>
    </row>
    <row r="87" spans="1:18" ht="12.75">
      <c r="A87">
        <f t="shared" si="29"/>
      </c>
      <c r="B87" s="1">
        <f t="shared" si="30"/>
      </c>
      <c r="C87" s="1">
        <f t="shared" si="31"/>
      </c>
      <c r="D87" s="11">
        <f t="shared" si="32"/>
      </c>
      <c r="E87" s="2">
        <f t="shared" si="33"/>
      </c>
      <c r="F87" s="2">
        <f t="shared" si="22"/>
        <v>-100</v>
      </c>
      <c r="G87" s="1">
        <f t="shared" si="23"/>
      </c>
      <c r="H87" s="1">
        <f t="shared" si="24"/>
      </c>
      <c r="I87" s="1">
        <f t="shared" si="25"/>
      </c>
      <c r="J87" s="1">
        <f t="shared" si="26"/>
      </c>
      <c r="K87" s="1">
        <f t="shared" si="27"/>
      </c>
      <c r="M87" s="1">
        <f t="shared" si="28"/>
      </c>
      <c r="N87" s="1">
        <f t="shared" si="21"/>
      </c>
      <c r="R87" s="2">
        <f t="shared" si="20"/>
      </c>
    </row>
    <row r="88" spans="1:18" ht="12.75">
      <c r="A88">
        <f t="shared" si="29"/>
      </c>
      <c r="B88" s="1">
        <f t="shared" si="30"/>
      </c>
      <c r="C88" s="1">
        <f t="shared" si="31"/>
      </c>
      <c r="D88" s="11">
        <f t="shared" si="32"/>
      </c>
      <c r="E88" s="2">
        <f t="shared" si="33"/>
      </c>
      <c r="F88" s="2">
        <f t="shared" si="22"/>
        <v>-100</v>
      </c>
      <c r="G88" s="1">
        <f t="shared" si="23"/>
      </c>
      <c r="H88" s="1">
        <f t="shared" si="24"/>
      </c>
      <c r="I88" s="1">
        <f t="shared" si="25"/>
      </c>
      <c r="J88" s="1">
        <f t="shared" si="26"/>
      </c>
      <c r="K88" s="1">
        <f t="shared" si="27"/>
      </c>
      <c r="M88" s="1">
        <f t="shared" si="28"/>
      </c>
      <c r="N88" s="1">
        <f t="shared" si="21"/>
      </c>
      <c r="R88" s="2">
        <f t="shared" si="20"/>
      </c>
    </row>
    <row r="89" spans="1:18" ht="12.75">
      <c r="A89">
        <f t="shared" si="29"/>
      </c>
      <c r="B89" s="1">
        <f t="shared" si="30"/>
      </c>
      <c r="C89" s="1">
        <f t="shared" si="31"/>
      </c>
      <c r="D89" s="11">
        <f t="shared" si="32"/>
      </c>
      <c r="E89" s="2">
        <f t="shared" si="33"/>
      </c>
      <c r="F89" s="2">
        <f t="shared" si="22"/>
        <v>-100</v>
      </c>
      <c r="G89" s="1">
        <f t="shared" si="23"/>
      </c>
      <c r="H89" s="1">
        <f t="shared" si="24"/>
      </c>
      <c r="I89" s="1">
        <f t="shared" si="25"/>
      </c>
      <c r="J89" s="1">
        <f t="shared" si="26"/>
      </c>
      <c r="K89" s="1">
        <f t="shared" si="27"/>
      </c>
      <c r="M89" s="1">
        <f t="shared" si="28"/>
      </c>
      <c r="N89" s="1">
        <f t="shared" si="21"/>
      </c>
      <c r="R89" s="2">
        <f t="shared" si="20"/>
      </c>
    </row>
    <row r="90" spans="1:14" ht="12.75">
      <c r="A90">
        <f t="shared" si="29"/>
      </c>
      <c r="B90" s="1">
        <f t="shared" si="30"/>
      </c>
      <c r="C90" s="1">
        <f t="shared" si="31"/>
      </c>
      <c r="D90" s="11">
        <f t="shared" si="32"/>
      </c>
      <c r="E90" s="2">
        <f t="shared" si="33"/>
      </c>
      <c r="F90" s="2">
        <f t="shared" si="22"/>
        <v>-100</v>
      </c>
      <c r="G90" s="1">
        <f t="shared" si="23"/>
      </c>
      <c r="H90" s="1">
        <f t="shared" si="24"/>
      </c>
      <c r="I90" s="1">
        <f t="shared" si="25"/>
      </c>
      <c r="J90" s="1">
        <f t="shared" si="26"/>
      </c>
      <c r="K90" s="1">
        <f t="shared" si="27"/>
      </c>
      <c r="M90" s="1">
        <f t="shared" si="28"/>
      </c>
      <c r="N90" s="1">
        <f t="shared" si="21"/>
      </c>
    </row>
    <row r="91" spans="1:14" ht="12.75">
      <c r="A91">
        <f t="shared" si="29"/>
      </c>
      <c r="B91" s="1">
        <f t="shared" si="30"/>
      </c>
      <c r="C91" s="1">
        <f t="shared" si="31"/>
      </c>
      <c r="D91" s="11">
        <f t="shared" si="32"/>
      </c>
      <c r="E91" s="2">
        <f t="shared" si="33"/>
      </c>
      <c r="F91" s="2">
        <f t="shared" si="22"/>
        <v>-100</v>
      </c>
      <c r="G91" s="1">
        <f t="shared" si="23"/>
      </c>
      <c r="H91" s="1">
        <f t="shared" si="24"/>
      </c>
      <c r="I91" s="1">
        <f t="shared" si="25"/>
      </c>
      <c r="J91" s="1">
        <f t="shared" si="26"/>
      </c>
      <c r="K91" s="1">
        <f t="shared" si="27"/>
      </c>
      <c r="M91" s="1">
        <f t="shared" si="28"/>
      </c>
      <c r="N91" s="1">
        <f t="shared" si="21"/>
      </c>
    </row>
    <row r="92" spans="1:14" ht="12.75">
      <c r="A92">
        <f t="shared" si="29"/>
      </c>
      <c r="B92" s="1">
        <f t="shared" si="30"/>
      </c>
      <c r="C92" s="1">
        <f t="shared" si="31"/>
      </c>
      <c r="D92" s="11">
        <f t="shared" si="32"/>
      </c>
      <c r="E92" s="2">
        <f t="shared" si="33"/>
      </c>
      <c r="F92" s="2">
        <f t="shared" si="22"/>
        <v>-100</v>
      </c>
      <c r="G92" s="1">
        <f t="shared" si="23"/>
      </c>
      <c r="H92" s="1">
        <f t="shared" si="24"/>
      </c>
      <c r="I92" s="1">
        <f t="shared" si="25"/>
      </c>
      <c r="J92" s="1">
        <f t="shared" si="26"/>
      </c>
      <c r="K92" s="1">
        <f t="shared" si="27"/>
      </c>
      <c r="M92" s="1">
        <f t="shared" si="28"/>
      </c>
      <c r="N92" s="1">
        <f t="shared" si="21"/>
      </c>
    </row>
    <row r="93" spans="1:14" ht="12.75">
      <c r="A93">
        <f t="shared" si="29"/>
      </c>
      <c r="B93" s="1">
        <f t="shared" si="30"/>
      </c>
      <c r="C93" s="1">
        <f t="shared" si="31"/>
      </c>
      <c r="D93" s="11">
        <f t="shared" si="32"/>
      </c>
      <c r="E93" s="2">
        <f t="shared" si="33"/>
      </c>
      <c r="F93" s="2">
        <f t="shared" si="22"/>
        <v>-100</v>
      </c>
      <c r="G93" s="1">
        <f t="shared" si="23"/>
      </c>
      <c r="H93" s="1">
        <f t="shared" si="24"/>
      </c>
      <c r="I93" s="1">
        <f t="shared" si="25"/>
      </c>
      <c r="J93" s="1">
        <f t="shared" si="26"/>
      </c>
      <c r="K93" s="1">
        <f t="shared" si="27"/>
      </c>
      <c r="M93" s="1">
        <f t="shared" si="28"/>
      </c>
      <c r="N93" s="1">
        <f t="shared" si="21"/>
      </c>
    </row>
    <row r="94" spans="1:14" ht="12.75">
      <c r="A94">
        <f t="shared" si="29"/>
      </c>
      <c r="B94" s="1">
        <f t="shared" si="30"/>
      </c>
      <c r="C94" s="1">
        <f t="shared" si="31"/>
      </c>
      <c r="D94" s="11">
        <f t="shared" si="32"/>
      </c>
      <c r="E94" s="2">
        <f t="shared" si="33"/>
      </c>
      <c r="F94" s="2">
        <f t="shared" si="22"/>
        <v>-100</v>
      </c>
      <c r="G94" s="1">
        <f t="shared" si="23"/>
      </c>
      <c r="H94" s="1">
        <f t="shared" si="24"/>
      </c>
      <c r="I94" s="1">
        <f t="shared" si="25"/>
      </c>
      <c r="J94" s="1">
        <f t="shared" si="26"/>
      </c>
      <c r="K94" s="1">
        <f t="shared" si="27"/>
      </c>
      <c r="M94" s="1">
        <f t="shared" si="28"/>
      </c>
      <c r="N94" s="1">
        <f t="shared" si="21"/>
      </c>
    </row>
    <row r="95" spans="1:14" ht="12.75">
      <c r="A95">
        <f t="shared" si="29"/>
      </c>
      <c r="B95" s="1">
        <f t="shared" si="30"/>
      </c>
      <c r="C95" s="1">
        <f t="shared" si="31"/>
      </c>
      <c r="D95" s="11">
        <f t="shared" si="32"/>
      </c>
      <c r="E95" s="2">
        <f t="shared" si="33"/>
      </c>
      <c r="F95" s="2">
        <f t="shared" si="22"/>
        <v>-100</v>
      </c>
      <c r="G95" s="1">
        <f t="shared" si="23"/>
      </c>
      <c r="H95" s="1">
        <f t="shared" si="24"/>
      </c>
      <c r="I95" s="1">
        <f t="shared" si="25"/>
      </c>
      <c r="J95" s="1">
        <f t="shared" si="26"/>
      </c>
      <c r="K95" s="1">
        <f t="shared" si="27"/>
      </c>
      <c r="M95" s="1">
        <f t="shared" si="28"/>
      </c>
      <c r="N95" s="1">
        <f t="shared" si="21"/>
      </c>
    </row>
    <row r="96" spans="1:14" ht="12.75">
      <c r="A96">
        <f t="shared" si="29"/>
      </c>
      <c r="B96" s="1">
        <f t="shared" si="30"/>
      </c>
      <c r="C96" s="1">
        <f t="shared" si="31"/>
      </c>
      <c r="D96" s="11">
        <f t="shared" si="32"/>
      </c>
      <c r="E96" s="2">
        <f t="shared" si="33"/>
      </c>
      <c r="F96" s="2">
        <f t="shared" si="22"/>
        <v>-100</v>
      </c>
      <c r="G96" s="1">
        <f t="shared" si="23"/>
      </c>
      <c r="H96" s="1">
        <f t="shared" si="24"/>
      </c>
      <c r="I96" s="1">
        <f t="shared" si="25"/>
      </c>
      <c r="J96" s="1">
        <f t="shared" si="26"/>
      </c>
      <c r="K96" s="1">
        <f t="shared" si="27"/>
      </c>
      <c r="M96" s="1">
        <f t="shared" si="28"/>
      </c>
      <c r="N96" s="1">
        <f t="shared" si="21"/>
      </c>
    </row>
    <row r="97" spans="1:14" ht="12.75">
      <c r="A97">
        <f t="shared" si="29"/>
      </c>
      <c r="B97" s="1">
        <f t="shared" si="30"/>
      </c>
      <c r="C97" s="1">
        <f t="shared" si="31"/>
      </c>
      <c r="D97" s="11">
        <f t="shared" si="32"/>
      </c>
      <c r="E97" s="2">
        <f t="shared" si="33"/>
      </c>
      <c r="F97" s="2">
        <f t="shared" si="22"/>
        <v>-100</v>
      </c>
      <c r="G97" s="1">
        <f t="shared" si="23"/>
      </c>
      <c r="H97" s="1">
        <f t="shared" si="24"/>
      </c>
      <c r="I97" s="1">
        <f t="shared" si="25"/>
      </c>
      <c r="J97" s="1">
        <f t="shared" si="26"/>
      </c>
      <c r="K97" s="1">
        <f t="shared" si="27"/>
      </c>
      <c r="M97" s="1">
        <f t="shared" si="28"/>
      </c>
      <c r="N97" s="1">
        <f t="shared" si="21"/>
      </c>
    </row>
    <row r="98" spans="1:14" ht="12.75">
      <c r="A98">
        <f t="shared" si="29"/>
      </c>
      <c r="B98" s="1">
        <f t="shared" si="30"/>
      </c>
      <c r="C98" s="1">
        <f t="shared" si="31"/>
      </c>
      <c r="D98" s="11">
        <f t="shared" si="32"/>
      </c>
      <c r="E98" s="2">
        <f t="shared" si="33"/>
      </c>
      <c r="F98" s="2">
        <f t="shared" si="22"/>
        <v>-100</v>
      </c>
      <c r="G98" s="1">
        <f t="shared" si="23"/>
      </c>
      <c r="H98" s="1">
        <f t="shared" si="24"/>
      </c>
      <c r="I98" s="1">
        <f t="shared" si="25"/>
      </c>
      <c r="J98" s="1">
        <f t="shared" si="26"/>
      </c>
      <c r="K98" s="1">
        <f t="shared" si="27"/>
      </c>
      <c r="M98" s="1">
        <f t="shared" si="28"/>
      </c>
      <c r="N98" s="1">
        <f t="shared" si="21"/>
      </c>
    </row>
    <row r="99" spans="1:14" ht="12.75">
      <c r="A99">
        <f t="shared" si="29"/>
      </c>
      <c r="B99" s="1">
        <f t="shared" si="30"/>
      </c>
      <c r="C99" s="1">
        <f t="shared" si="31"/>
      </c>
      <c r="D99" s="11">
        <f t="shared" si="32"/>
      </c>
      <c r="E99" s="2">
        <f t="shared" si="33"/>
      </c>
      <c r="F99" s="2">
        <f t="shared" si="22"/>
        <v>-100</v>
      </c>
      <c r="G99" s="1">
        <f t="shared" si="23"/>
      </c>
      <c r="H99" s="1">
        <f t="shared" si="24"/>
      </c>
      <c r="I99" s="1">
        <f t="shared" si="25"/>
      </c>
      <c r="J99" s="1">
        <f t="shared" si="26"/>
      </c>
      <c r="K99" s="1">
        <f t="shared" si="27"/>
      </c>
      <c r="M99" s="1">
        <f t="shared" si="28"/>
      </c>
      <c r="N99" s="1">
        <f t="shared" si="21"/>
      </c>
    </row>
    <row r="100" spans="1:14" ht="12.75">
      <c r="A100">
        <f t="shared" si="29"/>
      </c>
      <c r="B100" s="1">
        <f t="shared" si="30"/>
      </c>
      <c r="C100" s="1">
        <f t="shared" si="31"/>
      </c>
      <c r="D100" s="11">
        <f t="shared" si="32"/>
      </c>
      <c r="E100" s="2">
        <f t="shared" si="33"/>
      </c>
      <c r="F100" s="2">
        <f t="shared" si="22"/>
        <v>-100</v>
      </c>
      <c r="G100" s="1">
        <f t="shared" si="23"/>
      </c>
      <c r="H100" s="1">
        <f t="shared" si="24"/>
      </c>
      <c r="I100" s="1">
        <f t="shared" si="25"/>
      </c>
      <c r="J100" s="1">
        <f t="shared" si="26"/>
      </c>
      <c r="K100" s="1">
        <f t="shared" si="27"/>
      </c>
      <c r="M100" s="1">
        <f t="shared" si="28"/>
      </c>
      <c r="N100" s="1">
        <f t="shared" si="21"/>
      </c>
    </row>
    <row r="101" spans="1:14" ht="12.75">
      <c r="A101">
        <f t="shared" si="29"/>
      </c>
      <c r="B101" s="1">
        <f t="shared" si="30"/>
      </c>
      <c r="C101" s="1">
        <f t="shared" si="31"/>
      </c>
      <c r="D101" s="11">
        <f t="shared" si="32"/>
      </c>
      <c r="E101" s="2">
        <f aca="true" t="shared" si="34" ref="E101:E112">IF(N100="","",MIN(1,B101/(C101+D101)))</f>
      </c>
      <c r="F101" s="2">
        <f t="shared" si="22"/>
        <v>-100</v>
      </c>
      <c r="G101" s="1">
        <f t="shared" si="23"/>
      </c>
      <c r="H101" s="1">
        <f t="shared" si="24"/>
      </c>
      <c r="I101" s="1">
        <f t="shared" si="25"/>
      </c>
      <c r="J101" s="1">
        <f t="shared" si="26"/>
      </c>
      <c r="K101" s="1">
        <f t="shared" si="27"/>
      </c>
      <c r="M101" s="1">
        <f t="shared" si="28"/>
      </c>
      <c r="N101" s="1">
        <f t="shared" si="21"/>
      </c>
    </row>
    <row r="102" spans="1:14" ht="12.75">
      <c r="A102">
        <f t="shared" si="29"/>
      </c>
      <c r="B102" s="1">
        <f t="shared" si="30"/>
      </c>
      <c r="C102" s="1">
        <f t="shared" si="31"/>
      </c>
      <c r="D102" s="11">
        <f t="shared" si="32"/>
      </c>
      <c r="E102" s="2">
        <f t="shared" si="34"/>
      </c>
      <c r="F102" s="2">
        <f t="shared" si="22"/>
        <v>-100</v>
      </c>
      <c r="G102" s="1">
        <f t="shared" si="23"/>
      </c>
      <c r="H102" s="1">
        <f t="shared" si="24"/>
      </c>
      <c r="I102" s="1">
        <f t="shared" si="25"/>
      </c>
      <c r="J102" s="1">
        <f t="shared" si="26"/>
      </c>
      <c r="K102" s="1">
        <f t="shared" si="27"/>
      </c>
      <c r="M102" s="1">
        <f t="shared" si="28"/>
      </c>
      <c r="N102" s="1">
        <f t="shared" si="21"/>
      </c>
    </row>
    <row r="103" spans="1:14" ht="12.75">
      <c r="A103">
        <f t="shared" si="29"/>
      </c>
      <c r="B103" s="1">
        <f t="shared" si="30"/>
      </c>
      <c r="C103" s="1">
        <f t="shared" si="31"/>
      </c>
      <c r="D103" s="11">
        <f t="shared" si="32"/>
      </c>
      <c r="E103" s="2">
        <f t="shared" si="34"/>
      </c>
      <c r="F103" s="2">
        <f t="shared" si="22"/>
        <v>-100</v>
      </c>
      <c r="G103" s="1">
        <f t="shared" si="23"/>
      </c>
      <c r="H103" s="1">
        <f t="shared" si="24"/>
      </c>
      <c r="I103" s="1">
        <f t="shared" si="25"/>
      </c>
      <c r="J103" s="1">
        <f t="shared" si="26"/>
      </c>
      <c r="K103" s="1">
        <f t="shared" si="27"/>
      </c>
      <c r="M103" s="1">
        <f t="shared" si="28"/>
      </c>
      <c r="N103" s="1">
        <f t="shared" si="21"/>
      </c>
    </row>
    <row r="104" spans="1:14" ht="12.75">
      <c r="A104">
        <f t="shared" si="29"/>
      </c>
      <c r="B104" s="1">
        <f t="shared" si="30"/>
      </c>
      <c r="C104" s="1">
        <f t="shared" si="31"/>
      </c>
      <c r="D104" s="11">
        <f t="shared" si="32"/>
      </c>
      <c r="E104" s="2">
        <f t="shared" si="34"/>
      </c>
      <c r="F104" s="2">
        <f t="shared" si="22"/>
        <v>-100</v>
      </c>
      <c r="G104" s="1">
        <f t="shared" si="23"/>
      </c>
      <c r="H104" s="1">
        <f t="shared" si="24"/>
      </c>
      <c r="I104" s="1">
        <f t="shared" si="25"/>
      </c>
      <c r="J104" s="1">
        <f t="shared" si="26"/>
      </c>
      <c r="K104" s="1">
        <f t="shared" si="27"/>
      </c>
      <c r="M104" s="1">
        <f t="shared" si="28"/>
      </c>
      <c r="N104" s="1">
        <f t="shared" si="21"/>
      </c>
    </row>
    <row r="105" spans="1:14" ht="12.75">
      <c r="A105">
        <f t="shared" si="29"/>
      </c>
      <c r="B105" s="1">
        <f t="shared" si="30"/>
      </c>
      <c r="C105" s="1">
        <f t="shared" si="31"/>
      </c>
      <c r="D105" s="11">
        <f t="shared" si="32"/>
      </c>
      <c r="E105" s="2">
        <f t="shared" si="34"/>
      </c>
      <c r="F105" s="2">
        <f t="shared" si="22"/>
        <v>-100</v>
      </c>
      <c r="G105" s="1">
        <f t="shared" si="23"/>
      </c>
      <c r="H105" s="1">
        <f t="shared" si="24"/>
      </c>
      <c r="I105" s="1">
        <f t="shared" si="25"/>
      </c>
      <c r="J105" s="1">
        <f t="shared" si="26"/>
      </c>
      <c r="K105" s="1">
        <f t="shared" si="27"/>
      </c>
      <c r="M105" s="1">
        <f t="shared" si="28"/>
      </c>
      <c r="N105" s="1">
        <f t="shared" si="21"/>
      </c>
    </row>
    <row r="106" spans="1:14" ht="12.75">
      <c r="A106">
        <f t="shared" si="29"/>
      </c>
      <c r="B106" s="1">
        <f t="shared" si="30"/>
      </c>
      <c r="C106" s="1">
        <f t="shared" si="31"/>
      </c>
      <c r="D106" s="11">
        <f t="shared" si="32"/>
      </c>
      <c r="E106" s="2">
        <f t="shared" si="34"/>
      </c>
      <c r="F106" s="2">
        <f t="shared" si="22"/>
        <v>-100</v>
      </c>
      <c r="G106" s="1">
        <f t="shared" si="23"/>
      </c>
      <c r="H106" s="1">
        <f t="shared" si="24"/>
      </c>
      <c r="I106" s="1">
        <f t="shared" si="25"/>
      </c>
      <c r="J106" s="1">
        <f t="shared" si="26"/>
      </c>
      <c r="K106" s="1">
        <f t="shared" si="27"/>
      </c>
      <c r="M106" s="1">
        <f t="shared" si="28"/>
      </c>
      <c r="N106" s="1">
        <f t="shared" si="21"/>
      </c>
    </row>
    <row r="107" spans="1:14" ht="12.75">
      <c r="A107">
        <f t="shared" si="29"/>
      </c>
      <c r="B107" s="1">
        <f t="shared" si="30"/>
      </c>
      <c r="C107" s="1">
        <f t="shared" si="31"/>
      </c>
      <c r="D107" s="11">
        <f t="shared" si="32"/>
      </c>
      <c r="E107" s="2">
        <f t="shared" si="34"/>
      </c>
      <c r="F107" s="2">
        <f t="shared" si="22"/>
        <v>-100</v>
      </c>
      <c r="G107" s="1">
        <f t="shared" si="23"/>
      </c>
      <c r="H107" s="1">
        <f t="shared" si="24"/>
      </c>
      <c r="I107" s="1">
        <f t="shared" si="25"/>
      </c>
      <c r="J107" s="1">
        <f t="shared" si="26"/>
      </c>
      <c r="K107" s="1">
        <f t="shared" si="27"/>
      </c>
      <c r="M107" s="1">
        <f t="shared" si="28"/>
      </c>
      <c r="N107" s="1">
        <f t="shared" si="21"/>
      </c>
    </row>
    <row r="108" spans="1:14" ht="12.75">
      <c r="A108">
        <f t="shared" si="29"/>
      </c>
      <c r="B108" s="1">
        <f t="shared" si="30"/>
      </c>
      <c r="C108" s="1">
        <f t="shared" si="31"/>
      </c>
      <c r="D108" s="11">
        <f t="shared" si="32"/>
      </c>
      <c r="E108" s="2">
        <f t="shared" si="34"/>
      </c>
      <c r="F108" s="2">
        <f t="shared" si="22"/>
        <v>-100</v>
      </c>
      <c r="G108" s="1">
        <f t="shared" si="23"/>
      </c>
      <c r="H108" s="1">
        <f t="shared" si="24"/>
      </c>
      <c r="I108" s="1">
        <f t="shared" si="25"/>
      </c>
      <c r="J108" s="1">
        <f t="shared" si="26"/>
      </c>
      <c r="K108" s="1">
        <f t="shared" si="27"/>
      </c>
      <c r="M108" s="1">
        <f t="shared" si="28"/>
      </c>
      <c r="N108" s="1">
        <f t="shared" si="21"/>
      </c>
    </row>
    <row r="109" spans="1:14" ht="12.75">
      <c r="A109">
        <f t="shared" si="29"/>
      </c>
      <c r="B109" s="1">
        <f t="shared" si="30"/>
      </c>
      <c r="C109" s="1">
        <f t="shared" si="31"/>
      </c>
      <c r="D109" s="11">
        <f t="shared" si="32"/>
      </c>
      <c r="E109" s="2">
        <f t="shared" si="34"/>
      </c>
      <c r="F109" s="2">
        <f t="shared" si="22"/>
        <v>-100</v>
      </c>
      <c r="G109" s="1">
        <f t="shared" si="23"/>
      </c>
      <c r="H109" s="1">
        <f t="shared" si="24"/>
      </c>
      <c r="I109" s="1">
        <f t="shared" si="25"/>
      </c>
      <c r="J109" s="1">
        <f t="shared" si="26"/>
      </c>
      <c r="K109" s="1">
        <f t="shared" si="27"/>
      </c>
      <c r="M109" s="1">
        <f t="shared" si="28"/>
      </c>
      <c r="N109" s="1">
        <f t="shared" si="21"/>
      </c>
    </row>
    <row r="110" spans="1:14" ht="12.75">
      <c r="A110">
        <f t="shared" si="29"/>
      </c>
      <c r="B110" s="1">
        <f t="shared" si="30"/>
      </c>
      <c r="C110" s="1">
        <f t="shared" si="31"/>
      </c>
      <c r="D110" s="11">
        <f t="shared" si="32"/>
      </c>
      <c r="E110" s="2">
        <f t="shared" si="34"/>
      </c>
      <c r="F110" s="2">
        <f t="shared" si="22"/>
        <v>-100</v>
      </c>
      <c r="G110" s="1">
        <f t="shared" si="23"/>
      </c>
      <c r="H110" s="1">
        <f t="shared" si="24"/>
      </c>
      <c r="I110" s="1">
        <f t="shared" si="25"/>
      </c>
      <c r="J110" s="1">
        <f t="shared" si="26"/>
      </c>
      <c r="K110" s="1">
        <f t="shared" si="27"/>
      </c>
      <c r="M110" s="1">
        <f t="shared" si="28"/>
      </c>
      <c r="N110" s="1">
        <f t="shared" si="21"/>
      </c>
    </row>
    <row r="111" spans="1:14" ht="12.75">
      <c r="A111">
        <f t="shared" si="29"/>
      </c>
      <c r="B111" s="1">
        <f t="shared" si="30"/>
      </c>
      <c r="E111" s="2">
        <f t="shared" si="34"/>
      </c>
      <c r="F111" s="2">
        <f t="shared" si="22"/>
        <v>-100</v>
      </c>
      <c r="G111" s="1">
        <f t="shared" si="23"/>
      </c>
      <c r="H111" s="1">
        <f t="shared" si="24"/>
      </c>
      <c r="N111" s="1">
        <f t="shared" si="21"/>
      </c>
    </row>
    <row r="112" spans="1:14" ht="12.75">
      <c r="A112">
        <f t="shared" si="29"/>
      </c>
      <c r="B112" s="1">
        <f t="shared" si="30"/>
      </c>
      <c r="E112" s="2">
        <f t="shared" si="34"/>
      </c>
      <c r="F112" s="2">
        <f t="shared" si="22"/>
        <v>-100</v>
      </c>
      <c r="G112" s="1">
        <f t="shared" si="23"/>
      </c>
      <c r="H112" s="1">
        <f t="shared" si="24"/>
      </c>
      <c r="N112" s="1">
        <f t="shared" si="21"/>
      </c>
    </row>
    <row r="113" spans="1:6" ht="12.75">
      <c r="A113">
        <f t="shared" si="29"/>
      </c>
      <c r="F113" s="2">
        <f t="shared" si="22"/>
        <v>-100</v>
      </c>
    </row>
    <row r="114" ht="12.75">
      <c r="F114" s="2">
        <f t="shared" si="22"/>
        <v>-100</v>
      </c>
    </row>
    <row r="115" ht="12.75">
      <c r="F115" s="2">
        <f t="shared" si="22"/>
        <v>-100</v>
      </c>
    </row>
    <row r="116" ht="12.75">
      <c r="F116" s="2">
        <f t="shared" si="22"/>
        <v>-100</v>
      </c>
    </row>
    <row r="117" ht="12.75">
      <c r="F117" s="2">
        <f t="shared" si="22"/>
        <v>-100</v>
      </c>
    </row>
    <row r="118" ht="12.75">
      <c r="F118" s="2">
        <f t="shared" si="22"/>
        <v>-100</v>
      </c>
    </row>
    <row r="119" ht="12.75">
      <c r="F119" s="2">
        <f t="shared" si="22"/>
        <v>-100</v>
      </c>
    </row>
    <row r="120" ht="12.75">
      <c r="F120" s="2">
        <f t="shared" si="22"/>
        <v>-100</v>
      </c>
    </row>
    <row r="121" ht="12.75">
      <c r="F121" s="2">
        <f t="shared" si="22"/>
        <v>-100</v>
      </c>
    </row>
    <row r="122" ht="12.75">
      <c r="F122" s="2">
        <f t="shared" si="22"/>
        <v>-100</v>
      </c>
    </row>
    <row r="123" ht="12.75">
      <c r="F123" s="2">
        <f t="shared" si="22"/>
        <v>-100</v>
      </c>
    </row>
    <row r="124" ht="12.75">
      <c r="F124" s="2">
        <f t="shared" si="22"/>
        <v>-100</v>
      </c>
    </row>
    <row r="125" ht="12.75">
      <c r="F125" s="2">
        <f t="shared" si="22"/>
        <v>-100</v>
      </c>
    </row>
    <row r="126" ht="12.75">
      <c r="F126" s="2">
        <f t="shared" si="22"/>
        <v>-100</v>
      </c>
    </row>
    <row r="127" ht="12.75">
      <c r="F127" s="2">
        <f t="shared" si="22"/>
        <v>-100</v>
      </c>
    </row>
    <row r="128" ht="12.75">
      <c r="F128" s="2">
        <f t="shared" si="22"/>
        <v>-100</v>
      </c>
    </row>
    <row r="129" ht="12.75">
      <c r="F129" s="2">
        <f t="shared" si="22"/>
        <v>-100</v>
      </c>
    </row>
    <row r="130" ht="12.75">
      <c r="F130" s="2">
        <f t="shared" si="22"/>
        <v>-100</v>
      </c>
    </row>
    <row r="131" ht="12.75">
      <c r="F131" s="2">
        <f t="shared" si="22"/>
        <v>-100</v>
      </c>
    </row>
    <row r="132" ht="12.75">
      <c r="F132" s="2">
        <f t="shared" si="22"/>
        <v>-100</v>
      </c>
    </row>
    <row r="133" ht="12.75">
      <c r="F133" s="2">
        <f t="shared" si="22"/>
        <v>-100</v>
      </c>
    </row>
    <row r="134" ht="12.75">
      <c r="F134" s="2">
        <f t="shared" si="22"/>
        <v>-100</v>
      </c>
    </row>
    <row r="135" ht="12.75">
      <c r="F135" s="2">
        <f t="shared" si="22"/>
        <v>-100</v>
      </c>
    </row>
    <row r="136" ht="12.75">
      <c r="F136" s="2">
        <f t="shared" si="22"/>
        <v>-100</v>
      </c>
    </row>
    <row r="137" ht="12.75">
      <c r="F137" s="2">
        <f t="shared" si="22"/>
        <v>-100</v>
      </c>
    </row>
    <row r="138" ht="12.75">
      <c r="F138" s="2">
        <f t="shared" si="22"/>
        <v>-100</v>
      </c>
    </row>
    <row r="139" ht="12.75">
      <c r="F139" s="2">
        <f t="shared" si="22"/>
        <v>-100</v>
      </c>
    </row>
    <row r="140" ht="12.75">
      <c r="F140" s="2">
        <f t="shared" si="22"/>
        <v>-100</v>
      </c>
    </row>
    <row r="141" ht="12.75">
      <c r="F141" s="2">
        <f t="shared" si="22"/>
        <v>-100</v>
      </c>
    </row>
    <row r="142" ht="12.75">
      <c r="F142" s="2">
        <f t="shared" si="22"/>
        <v>-100</v>
      </c>
    </row>
    <row r="143" ht="12.75">
      <c r="F143" s="2">
        <f t="shared" si="22"/>
        <v>-100</v>
      </c>
    </row>
    <row r="144" ht="12.75">
      <c r="F144" s="2">
        <f t="shared" si="22"/>
        <v>-100</v>
      </c>
    </row>
    <row r="145" ht="12.75">
      <c r="F145" s="2">
        <f t="shared" si="22"/>
        <v>-100</v>
      </c>
    </row>
    <row r="146" ht="12.75">
      <c r="F146" s="2">
        <f t="shared" si="22"/>
        <v>-100</v>
      </c>
    </row>
    <row r="147" ht="12.75">
      <c r="F147" s="2">
        <f t="shared" si="22"/>
        <v>-100</v>
      </c>
    </row>
    <row r="148" ht="12.75">
      <c r="F148" s="2">
        <f>IF(E148="",-100,E148)</f>
        <v>-100</v>
      </c>
    </row>
    <row r="149" ht="12.75">
      <c r="F149" s="2">
        <f>IF(E149="",-100,E149)</f>
        <v>-100</v>
      </c>
    </row>
    <row r="150" ht="12.75">
      <c r="F150" s="2">
        <f>IF(E150="",-100,E150)</f>
        <v>-100</v>
      </c>
    </row>
  </sheetData>
  <sheetProtection/>
  <printOptions gridLines="1"/>
  <pageMargins left="0.5" right="0.5" top="0.5" bottom="0.5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UMass Boston</cp:lastModifiedBy>
  <dcterms:modified xsi:type="dcterms:W3CDTF">2017-09-08T20:14:49Z</dcterms:modified>
  <cp:category/>
  <cp:version/>
  <cp:contentType/>
  <cp:contentStatus/>
</cp:coreProperties>
</file>